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мен\Комфортная среда\комиссия\2022\заявки 2022\"/>
    </mc:Choice>
  </mc:AlternateContent>
  <bookViews>
    <workbookView xWindow="0" yWindow="0" windowWidth="23040" windowHeight="9384"/>
  </bookViews>
  <sheets>
    <sheet name="рейтинг МКД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1" l="1"/>
  <c r="G13" i="1"/>
  <c r="Z12" i="1"/>
  <c r="G12" i="1"/>
  <c r="Z10" i="1"/>
  <c r="G10" i="1"/>
  <c r="Z11" i="1"/>
  <c r="G11" i="1"/>
  <c r="Z14" i="1"/>
  <c r="G14" i="1"/>
  <c r="Z15" i="1"/>
  <c r="G15" i="1"/>
  <c r="Z55" i="1"/>
  <c r="G55" i="1"/>
  <c r="G70" i="1" l="1"/>
  <c r="G69" i="1"/>
  <c r="Z68" i="1"/>
  <c r="G68" i="1"/>
  <c r="Z67" i="1"/>
  <c r="G67" i="1"/>
  <c r="Z66" i="1"/>
  <c r="G66" i="1"/>
  <c r="Z65" i="1"/>
  <c r="G65" i="1"/>
  <c r="Z64" i="1"/>
  <c r="G64" i="1"/>
  <c r="Z63" i="1"/>
  <c r="G63" i="1"/>
  <c r="Z62" i="1"/>
  <c r="G62" i="1"/>
  <c r="Z61" i="1"/>
  <c r="G61" i="1"/>
  <c r="Z60" i="1"/>
  <c r="G60" i="1"/>
  <c r="Z59" i="1"/>
  <c r="G59" i="1"/>
  <c r="Z58" i="1"/>
  <c r="G58" i="1"/>
  <c r="Z57" i="1"/>
  <c r="G57" i="1"/>
  <c r="Z56" i="1"/>
  <c r="G56" i="1"/>
  <c r="Z54" i="1"/>
  <c r="G54" i="1"/>
  <c r="Z53" i="1"/>
  <c r="G53" i="1"/>
  <c r="Z52" i="1"/>
  <c r="G52" i="1"/>
  <c r="Z51" i="1"/>
  <c r="G51" i="1"/>
  <c r="Z50" i="1"/>
  <c r="G50" i="1"/>
  <c r="Z49" i="1"/>
  <c r="G49" i="1"/>
  <c r="Z48" i="1"/>
  <c r="G48" i="1"/>
  <c r="Z47" i="1"/>
  <c r="G47" i="1"/>
  <c r="Z46" i="1"/>
  <c r="G46" i="1"/>
  <c r="Z45" i="1"/>
  <c r="G45" i="1"/>
  <c r="Z44" i="1"/>
  <c r="G44" i="1"/>
  <c r="Z43" i="1"/>
  <c r="G43" i="1"/>
  <c r="Z42" i="1"/>
  <c r="G42" i="1"/>
  <c r="Z41" i="1"/>
  <c r="G41" i="1"/>
  <c r="Z40" i="1"/>
  <c r="G40" i="1"/>
  <c r="Z39" i="1"/>
  <c r="G39" i="1"/>
  <c r="Z38" i="1"/>
  <c r="G38" i="1"/>
  <c r="Z37" i="1"/>
  <c r="G37" i="1"/>
  <c r="Z36" i="1"/>
  <c r="G36" i="1"/>
  <c r="Z35" i="1"/>
  <c r="G35" i="1"/>
  <c r="Z34" i="1"/>
  <c r="G34" i="1"/>
  <c r="Z33" i="1"/>
  <c r="G33" i="1"/>
  <c r="Z32" i="1"/>
  <c r="G32" i="1"/>
  <c r="Z31" i="1"/>
  <c r="G31" i="1"/>
  <c r="Z30" i="1"/>
  <c r="G30" i="1"/>
  <c r="Z29" i="1"/>
  <c r="G29" i="1"/>
  <c r="Z28" i="1"/>
  <c r="G28" i="1"/>
  <c r="Z27" i="1"/>
  <c r="G27" i="1"/>
  <c r="Z26" i="1"/>
  <c r="G26" i="1"/>
  <c r="Z25" i="1"/>
  <c r="G25" i="1"/>
  <c r="Z24" i="1"/>
  <c r="G24" i="1"/>
  <c r="Z23" i="1"/>
  <c r="G23" i="1"/>
  <c r="Z22" i="1"/>
  <c r="G22" i="1"/>
  <c r="Z21" i="1"/>
  <c r="G21" i="1"/>
  <c r="Z20" i="1"/>
  <c r="G20" i="1"/>
  <c r="Z19" i="1"/>
  <c r="G19" i="1"/>
  <c r="Z18" i="1"/>
  <c r="G18" i="1"/>
  <c r="Z17" i="1"/>
  <c r="G17" i="1"/>
  <c r="Z9" i="1"/>
  <c r="G9" i="1"/>
  <c r="Z8" i="1"/>
  <c r="G8" i="1"/>
  <c r="Z7" i="1"/>
  <c r="G7" i="1"/>
  <c r="Z6" i="1"/>
  <c r="G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Z5" i="1"/>
  <c r="G5" i="1"/>
</calcChain>
</file>

<file path=xl/sharedStrings.xml><?xml version="1.0" encoding="utf-8"?>
<sst xmlns="http://schemas.openxmlformats.org/spreadsheetml/2006/main" count="739" uniqueCount="315">
  <si>
    <t>№ п/п</t>
  </si>
  <si>
    <t>Общие сведения о территории</t>
  </si>
  <si>
    <t xml:space="preserve">критерий 1 </t>
  </si>
  <si>
    <r>
      <rPr>
        <b/>
        <sz val="12"/>
        <color rgb="FF000000"/>
        <rFont val="Times New Roman"/>
        <family val="1"/>
        <charset val="204"/>
      </rPr>
      <t>критерий 2</t>
    </r>
    <r>
      <rPr>
        <sz val="12"/>
        <color rgb="FF000000"/>
        <rFont val="Times New Roman"/>
        <family val="1"/>
        <charset val="204"/>
      </rPr>
      <t xml:space="preserve"> проведение ремонтра за счет Фонда содействия и реформирования ЖКХ</t>
    </r>
  </si>
  <si>
    <t>Выполнение необходимых условий и принятие решений общим собранием собственников</t>
  </si>
  <si>
    <t>критерий 4</t>
  </si>
  <si>
    <t>критерий 3</t>
  </si>
  <si>
    <t>итого баллов</t>
  </si>
  <si>
    <t>предложения/замечания</t>
  </si>
  <si>
    <t>№ п/п в Журнале</t>
  </si>
  <si>
    <t>Дата</t>
  </si>
  <si>
    <t>Объект</t>
  </si>
  <si>
    <t>Депутат/округ</t>
  </si>
  <si>
    <t>год постройки</t>
  </si>
  <si>
    <t>срок эксплуатации</t>
  </si>
  <si>
    <t>баллы</t>
  </si>
  <si>
    <t xml:space="preserve"> проведение или планирование кап. ремонта дома (год)</t>
  </si>
  <si>
    <t>Баллы</t>
  </si>
  <si>
    <t>выбран и реализован способ управления мкд</t>
  </si>
  <si>
    <t>совет дома выбран/не выбран</t>
  </si>
  <si>
    <t>минимальный перечень</t>
  </si>
  <si>
    <t>дополнительный перечень</t>
  </si>
  <si>
    <t>трудовое участие</t>
  </si>
  <si>
    <t>обязательство принять в общедомовое им-во с последующим содержанием</t>
  </si>
  <si>
    <t>софинансирование</t>
  </si>
  <si>
    <t>дизайн-проект разработан, утвержден</t>
  </si>
  <si>
    <t>вопрос обеспечения в ходе благоустройства доступности для МГН</t>
  </si>
  <si>
    <t>Баллы (критерий 5 "Существует необхо-димость для организации безъбарьерного доступа")</t>
  </si>
  <si>
    <t>предварительная стоимость тыс.руб</t>
  </si>
  <si>
    <t xml:space="preserve">% проголосовавших за предложение по включению в МП </t>
  </si>
  <si>
    <t>финансовая дисциплина % задолженности</t>
  </si>
  <si>
    <t>Воеводы Шуйского д.8а</t>
  </si>
  <si>
    <t>Турчин Г. М. 1 округ</t>
  </si>
  <si>
    <t>да</t>
  </si>
  <si>
    <t>выбран</t>
  </si>
  <si>
    <t>ремонт дорожных покрытий</t>
  </si>
  <si>
    <t>да/87,29</t>
  </si>
  <si>
    <t>нет</t>
  </si>
  <si>
    <t>готовый проект 2016г.</t>
  </si>
  <si>
    <t>не рассмат-ривался</t>
  </si>
  <si>
    <t>требует корректировки</t>
  </si>
  <si>
    <t xml:space="preserve">В.Городок 3, 107 </t>
  </si>
  <si>
    <t>да/86,34</t>
  </si>
  <si>
    <t>не на схеме с приложением схемы</t>
  </si>
  <si>
    <t>рассмотрен</t>
  </si>
  <si>
    <t>23 июля д.7</t>
  </si>
  <si>
    <t>Колосов С. П., 2 округ</t>
  </si>
  <si>
    <t>снос построек(подвалы),ограждение,хоз площадка,</t>
  </si>
  <si>
    <t>да/89,3</t>
  </si>
  <si>
    <t>на схеме</t>
  </si>
  <si>
    <t>протокол не по форме</t>
  </si>
  <si>
    <t>Ольгинская набр.д.11</t>
  </si>
  <si>
    <t>Баев А. В. 6 округ</t>
  </si>
  <si>
    <t>да/68</t>
  </si>
  <si>
    <t>Юбилейная д.65</t>
  </si>
  <si>
    <t xml:space="preserve"> Федорова О. А.,7 округ</t>
  </si>
  <si>
    <t>да/79,7</t>
  </si>
  <si>
    <t>Юбилейная д.55</t>
  </si>
  <si>
    <t>Федорова О. А., 7 округ</t>
  </si>
  <si>
    <t>ремонт дорожных покрытий,освещение,урны,скамейки, парковка,озеленение</t>
  </si>
  <si>
    <t>детская спортивная площадка,искусственная неровность</t>
  </si>
  <si>
    <t>да/78</t>
  </si>
  <si>
    <t>Бастионная,19</t>
  </si>
  <si>
    <t>Колосов Сергей Павлович, 2 округ</t>
  </si>
  <si>
    <t>ремонт дорожных покрытий,урны,скамейки, парковка</t>
  </si>
  <si>
    <t>да/79,1</t>
  </si>
  <si>
    <t>Юбилейная 83а</t>
  </si>
  <si>
    <t>Пожидаева Ю. В., 9 округ</t>
  </si>
  <si>
    <t>детская площадка,снос деревьев</t>
  </si>
  <si>
    <t>да/80,57</t>
  </si>
  <si>
    <t>Рижский пр. д.60А</t>
  </si>
  <si>
    <t>Пожидаева Ю.В.</t>
  </si>
  <si>
    <t>ремонт дорожных покрытий,урна,скамейки,освещение, парковка</t>
  </si>
  <si>
    <t>искусств дорожные неровности</t>
  </si>
  <si>
    <t>да/78,19</t>
  </si>
  <si>
    <t>имеется проект 2016 г.</t>
  </si>
  <si>
    <t>Металлистов д.10</t>
  </si>
  <si>
    <t>Маницкая Е. Г.,  3 округ</t>
  </si>
  <si>
    <t>протокол не представлен</t>
  </si>
  <si>
    <t>ремонт дорожных покрытий,урна,скамейки,освещение, парковка, озеленение</t>
  </si>
  <si>
    <t>спортивная и детская площадки,МАФ,беседки, ограждения</t>
  </si>
  <si>
    <t>да/88,31</t>
  </si>
  <si>
    <t>Красных Просвещенцев д.4</t>
  </si>
  <si>
    <t>ЖСК№1</t>
  </si>
  <si>
    <t>детская площадка,ограждение,беседки,МАФ</t>
  </si>
  <si>
    <t>да/90,87</t>
  </si>
  <si>
    <t>Рижский пр.д.62 а</t>
  </si>
  <si>
    <t>Пожидаева Ю. В.,9округ</t>
  </si>
  <si>
    <t>М.Горького д.35</t>
  </si>
  <si>
    <t xml:space="preserve"> Баев А. В., 6 округ</t>
  </si>
  <si>
    <t>формирование пешеходных дорожек, ремонт дорожных покрытий</t>
  </si>
  <si>
    <t>снос деревьев,кустарников, перенос лестницы, контейнерной площадки, установка детского игрового комплекса</t>
  </si>
  <si>
    <t>да/71,9</t>
  </si>
  <si>
    <t>Олега Зобова д.15</t>
  </si>
  <si>
    <t xml:space="preserve"> Цецерский И. Н., 5 округ</t>
  </si>
  <si>
    <t>дорожные неровности,ограждение</t>
  </si>
  <si>
    <t>отдельно с приложением плана публ.кад.карты</t>
  </si>
  <si>
    <t>Белинского д.85</t>
  </si>
  <si>
    <t xml:space="preserve"> Михайлов Д. Ю., 13 округ</t>
  </si>
  <si>
    <t>шлагбаум,ограждение</t>
  </si>
  <si>
    <t>да/70,55</t>
  </si>
  <si>
    <t>Я.Фабрициуса д.13</t>
  </si>
  <si>
    <t>детская площадка</t>
  </si>
  <si>
    <t>да/70</t>
  </si>
  <si>
    <t>Народная д.43</t>
  </si>
  <si>
    <t>ремонт дорожных покрытий,освещение,урны,скамейки, парковка, озеленение</t>
  </si>
  <si>
    <t>да/69</t>
  </si>
  <si>
    <t>Яна Фабрициуса, д.11</t>
  </si>
  <si>
    <t>ремонт дорожных покрытий,освещение, парковка, озеленение</t>
  </si>
  <si>
    <t>ограждения</t>
  </si>
  <si>
    <t>да/73,38</t>
  </si>
  <si>
    <t>Яна Фабрициуса, д.4</t>
  </si>
  <si>
    <t>ремонт дорожных покрытий,освещение, озеленение</t>
  </si>
  <si>
    <t xml:space="preserve">спил деревьев </t>
  </si>
  <si>
    <t>да/74,93</t>
  </si>
  <si>
    <t>Октябрьский пр.д.30</t>
  </si>
  <si>
    <t xml:space="preserve"> снос устаревшей детский площадки</t>
  </si>
  <si>
    <t>Кузнецкая д.11</t>
  </si>
  <si>
    <t>ограждение, детский игровой и спортивный комплексы на резиновом покрытии</t>
  </si>
  <si>
    <t>да/77,83</t>
  </si>
  <si>
    <t>Н.Васильева д.65А</t>
  </si>
  <si>
    <t>Маницкая Е. Г.,3 округ</t>
  </si>
  <si>
    <t>детский игровой комплекс,контейнерная площадка,ограждение</t>
  </si>
  <si>
    <t>да/86,45</t>
  </si>
  <si>
    <t>Ижорского батальона д.10</t>
  </si>
  <si>
    <t xml:space="preserve"> Стороненков Г. И., 12округ</t>
  </si>
  <si>
    <t>ремонт дорожных покрытий, урны,скамейки, парковка, озеленение</t>
  </si>
  <si>
    <t>ограждение, детский игровой и спортивный комплексы на резиновом покрытии,дорожные неровности</t>
  </si>
  <si>
    <t>да/56,3</t>
  </si>
  <si>
    <t>да/7</t>
  </si>
  <si>
    <t>Набат  д.3</t>
  </si>
  <si>
    <t>ТСЖ"Набат-3"</t>
  </si>
  <si>
    <t>ремонт дорожных покрытий, урны, скамейки, озеленение</t>
  </si>
  <si>
    <t>да/72,85</t>
  </si>
  <si>
    <t>Гражданская, д.24</t>
  </si>
  <si>
    <t>ремонт дорожных проездов, пешеходных дорожек,освещение,урны,скамейки, парковка</t>
  </si>
  <si>
    <t>детская площадка,ограждение</t>
  </si>
  <si>
    <t>да/54,8</t>
  </si>
  <si>
    <t>К.Маркса д.43</t>
  </si>
  <si>
    <t>Турчин Г. М.1 округ</t>
  </si>
  <si>
    <t>ремонт проездов,освещение,урны</t>
  </si>
  <si>
    <t>да/99</t>
  </si>
  <si>
    <t>все против</t>
  </si>
  <si>
    <t>Лепешинского 10</t>
  </si>
  <si>
    <t>Гаврилов С.В.</t>
  </si>
  <si>
    <t>урны,скамейки</t>
  </si>
  <si>
    <t>игровой городок с искусств покрытием,снос деревьев,ограждение,искусств дорожн неровностей</t>
  </si>
  <si>
    <t>да/53,03</t>
  </si>
  <si>
    <t>на плане публ.кад.карты</t>
  </si>
  <si>
    <t>Коммунальная, д.61</t>
  </si>
  <si>
    <t>Болотин К. В.ч, 11 округ</t>
  </si>
  <si>
    <t>ремонт и оборудование дорожных покрытий</t>
  </si>
  <si>
    <t>детская игровая площадка</t>
  </si>
  <si>
    <t>да/69,4</t>
  </si>
  <si>
    <t>Коммунальная, 49</t>
  </si>
  <si>
    <t>ремонт дорожных покрытий,тротуаров,урны,скамейки, парковка</t>
  </si>
  <si>
    <t>детский игровой и спортивный комплексы</t>
  </si>
  <si>
    <t>да/68,9</t>
  </si>
  <si>
    <t>Инженерная д.16</t>
  </si>
  <si>
    <t>Иванов Д.О.</t>
  </si>
  <si>
    <t>ремонт дорожных покрытий,тротуаров</t>
  </si>
  <si>
    <t>да/65</t>
  </si>
  <si>
    <t>Волкова д.7</t>
  </si>
  <si>
    <t>Неваленная Г.И.</t>
  </si>
  <si>
    <t>ремонт дорожных покрытий, тротуаров освещение,урны, скамейки, парковка, озеленение</t>
  </si>
  <si>
    <t>да/69,84%</t>
  </si>
  <si>
    <t>Рельсовая д. 4/2</t>
  </si>
  <si>
    <t>въезд во двор с ул.Правды,урны,скамейки</t>
  </si>
  <si>
    <t>да/83</t>
  </si>
  <si>
    <t>Рижский пр.д.49а</t>
  </si>
  <si>
    <t>Николаева Л. А., 10 округ</t>
  </si>
  <si>
    <t>ремонт дорожных покрытий, озеленение</t>
  </si>
  <si>
    <t>турник,,ограждение</t>
  </si>
  <si>
    <t>да/53</t>
  </si>
  <si>
    <t xml:space="preserve"> на схеме </t>
  </si>
  <si>
    <t>рассмотрен, существует необходимость</t>
  </si>
  <si>
    <t>Красноармейская, д.31</t>
  </si>
  <si>
    <t>Цецерский И.Н. 5 округ</t>
  </si>
  <si>
    <t>ремонт дорожных покрытий,озеленение, ремонт пешеходных зон,урны, скамейки,парковка</t>
  </si>
  <si>
    <t>искусственная дорожная неровность, ограждения,спортивные тренажеры, видеонаблюдение</t>
  </si>
  <si>
    <t>Луговая 3</t>
  </si>
  <si>
    <t>ремонт дорожных покрытий,урны</t>
  </si>
  <si>
    <t>спортивная, детская площадка</t>
  </si>
  <si>
    <t>да/85</t>
  </si>
  <si>
    <t>нет с приложением схемы</t>
  </si>
  <si>
    <t>Луговая 1</t>
  </si>
  <si>
    <t>да/92</t>
  </si>
  <si>
    <t>Юбилейная д.64</t>
  </si>
  <si>
    <t>ограждение,искусств.дор.неровности</t>
  </si>
  <si>
    <t>да/65,27</t>
  </si>
  <si>
    <t>рассмотрен/все против</t>
  </si>
  <si>
    <t>Юбилейная д.75</t>
  </si>
  <si>
    <t>Полонская Е.А.</t>
  </si>
  <si>
    <t>ремонт дорожных покрытий,урны,скамейки, освещение, озеленение, парковка</t>
  </si>
  <si>
    <t>детская площадка, снос деревьев</t>
  </si>
  <si>
    <t>да/69,95</t>
  </si>
  <si>
    <t>на Яндэкс-карте</t>
  </si>
  <si>
    <t>техническая ошибка в протоколе и листах согласования</t>
  </si>
  <si>
    <t>Кузбасской дивизии д.50</t>
  </si>
  <si>
    <t>ремонт дорожных покрытий,урны,скамейки</t>
  </si>
  <si>
    <t>установка детского игрового комплекса</t>
  </si>
  <si>
    <t>Юбилейная д.50</t>
  </si>
  <si>
    <t>ремонт дорожных покрытий,освещение, урны, скамейки, парковка, озеленение</t>
  </si>
  <si>
    <t>спортивная и детская площадки</t>
  </si>
  <si>
    <t>да/78,2</t>
  </si>
  <si>
    <t>Стахановская д.22</t>
  </si>
  <si>
    <t xml:space="preserve"> Колосов С. П., 2 округ</t>
  </si>
  <si>
    <t>ограждение</t>
  </si>
  <si>
    <t>да/71,5</t>
  </si>
  <si>
    <t>на схеме имеется проект 2019г.</t>
  </si>
  <si>
    <t>Коммунальная, 44б</t>
  </si>
  <si>
    <t xml:space="preserve">тсж </t>
  </si>
  <si>
    <t>скамейки</t>
  </si>
  <si>
    <t>детский игровой комплекс</t>
  </si>
  <si>
    <t>да/75,6</t>
  </si>
  <si>
    <t>Юбилейная д.60</t>
  </si>
  <si>
    <t>да/31,4</t>
  </si>
  <si>
    <t>Юбилейная д.93</t>
  </si>
  <si>
    <t>да/58,5</t>
  </si>
  <si>
    <t>Шестака д.10</t>
  </si>
  <si>
    <t>детский игровой и спортивный комплексы на резиновом покрытии</t>
  </si>
  <si>
    <t>да/68,2</t>
  </si>
  <si>
    <t>да/37,57</t>
  </si>
  <si>
    <t>Л.Поземского д.21/1</t>
  </si>
  <si>
    <t>ремонт дорожных покрытий,, освещение, парковка, озеленение</t>
  </si>
  <si>
    <t>искусственная неровность</t>
  </si>
  <si>
    <t>да/74</t>
  </si>
  <si>
    <t>Рижский пр.д.91а</t>
  </si>
  <si>
    <t>Болотин К.В.</t>
  </si>
  <si>
    <t>да/41,1%</t>
  </si>
  <si>
    <t xml:space="preserve"> на схеме</t>
  </si>
  <si>
    <t>Луговая 1Б</t>
  </si>
  <si>
    <t>ремонт дорожных покрытий,урны,скамейки, освещение, парковка</t>
  </si>
  <si>
    <t>хоз площадка, детская площадка</t>
  </si>
  <si>
    <t>Рижский пр.д.95</t>
  </si>
  <si>
    <t>восстановление покрытий пешеходных зон, озеленение</t>
  </si>
  <si>
    <t>контейнерная площадка, спортивный, детский игровой  комплекс,ограждение,беседка</t>
  </si>
  <si>
    <t>да/32,83</t>
  </si>
  <si>
    <t>не на схеме</t>
  </si>
  <si>
    <t>Рижский пр.д.91</t>
  </si>
  <si>
    <t>восстановление покрытий пешеходных зон,урны,скамейки, озеленение</t>
  </si>
  <si>
    <t>контейнерная площадка, спортивный комплекс,ограждение,беседка</t>
  </si>
  <si>
    <t>да/30,19</t>
  </si>
  <si>
    <t>Народная д.8</t>
  </si>
  <si>
    <t>Полонская Е. А., 8 округ</t>
  </si>
  <si>
    <t>ремонт дорожных покрытий,пешеходных дорожек,скамейки,урны, парковка, озеленение</t>
  </si>
  <si>
    <t>спортивная и детская площадки,снос деревьев</t>
  </si>
  <si>
    <t>да/69,93</t>
  </si>
  <si>
    <t>Западная д.11</t>
  </si>
  <si>
    <t>ремонт дорожных покрытий, парковка, озеленение</t>
  </si>
  <si>
    <t>площадка для мусора,ограждение</t>
  </si>
  <si>
    <t>да/41,03</t>
  </si>
  <si>
    <t>Западная д.9</t>
  </si>
  <si>
    <t>да/41,34</t>
  </si>
  <si>
    <t>Коммунальная 52а</t>
  </si>
  <si>
    <t>да/45,3</t>
  </si>
  <si>
    <t>Коммунальная 52</t>
  </si>
  <si>
    <t>да/48,9</t>
  </si>
  <si>
    <t>Коммунальная 50</t>
  </si>
  <si>
    <t>да/21,4</t>
  </si>
  <si>
    <t>47.8</t>
  </si>
  <si>
    <t>Печорская д.1</t>
  </si>
  <si>
    <t>да/25,6%</t>
  </si>
  <si>
    <t>Рижский пр.д.67</t>
  </si>
  <si>
    <t>восстановление дорожных покрытий,пешеходной дорожки,скамейки,урны, парковка</t>
  </si>
  <si>
    <t>спортивный комплекс,снос деревьев</t>
  </si>
  <si>
    <t>да/49,05%</t>
  </si>
  <si>
    <t>Рижский пр.д.63</t>
  </si>
  <si>
    <t>снос деревьев, детский игровой комплекс</t>
  </si>
  <si>
    <t>да/54</t>
  </si>
  <si>
    <t>Юбилейная д.58</t>
  </si>
  <si>
    <t>да/20,9</t>
  </si>
  <si>
    <t>расмотрен</t>
  </si>
  <si>
    <t>Западная д.9а</t>
  </si>
  <si>
    <t>площадка для мусора</t>
  </si>
  <si>
    <t>да/27,6</t>
  </si>
  <si>
    <t>Байкова д.10</t>
  </si>
  <si>
    <t>урны,скамейки,ремонт пешеходных дорожек, озеленение, парковка</t>
  </si>
  <si>
    <t>ограждение,спортивный комплекс</t>
  </si>
  <si>
    <t>да/41,6</t>
  </si>
  <si>
    <t>Яна Фабрициуса, д.5</t>
  </si>
  <si>
    <t>отклонить не представлена</t>
  </si>
  <si>
    <t>Яна Фабрициуса, д.7</t>
  </si>
  <si>
    <t>Вокзальная д.36</t>
  </si>
  <si>
    <t>Колосов С.П.</t>
  </si>
  <si>
    <t>отклонить</t>
  </si>
  <si>
    <t>полонская Е.А.</t>
  </si>
  <si>
    <t>ремонт покрытия дворового проезда, пешеходных зон,урны, скамейки, парковка,освещение, озеленение</t>
  </si>
  <si>
    <t>ограждение, спортивная площадка</t>
  </si>
  <si>
    <t>доработана представлена в 2021 году</t>
  </si>
  <si>
    <t>ремонт дорожных покрытий выполнено 2021</t>
  </si>
  <si>
    <t>скамейки (не выполнено), парковка (выполнено 2021)</t>
  </si>
  <si>
    <t>детский игровой комплекс,</t>
  </si>
  <si>
    <t>снос деревьев,ремонт дорожных покрытий,парковка(выполнено 2021),урны,скамейки (не выполнено)</t>
  </si>
  <si>
    <t>канализация,детская площадка</t>
  </si>
  <si>
    <t>освещение,урны,скамейки, озеленение, аварийные деревья,парковка (выполнено 2021)</t>
  </si>
  <si>
    <t>ремонт дорожных покрытий, парковка, спил деревьев (выполнение 2021)</t>
  </si>
  <si>
    <t>детский игровой комплекс,ограждение, дорожные знаки</t>
  </si>
  <si>
    <t>ремонт дорожных покрытий,урны, скамейки,освещение (выполнено 2020)</t>
  </si>
  <si>
    <t>ремонт дорожных покрытий,  парковка, озеленение (выполнено 2021) урны, скамейки,освещение (не выполнено)</t>
  </si>
  <si>
    <t>ремонт дорожных покрытий,пешеходных дорожек, озеленение (выполнено 2021) урны, освещение, парковка (не выполнено)</t>
  </si>
  <si>
    <t>ремонт дорожных покрытий (выполнено)</t>
  </si>
  <si>
    <t>ремонт дорожных покрытий (выполнено 2021),скамейки (не выполнено)</t>
  </si>
  <si>
    <t>ремонт дорожных покрытий,урны,скамейки, парковка,озеленение (выполнено 2021)</t>
  </si>
  <si>
    <t>более 12</t>
  </si>
  <si>
    <t xml:space="preserve"> оценка заявок, принятых с 01.09.2019 по 30.11.2019 г.актуализированный на 01.12.2021</t>
  </si>
  <si>
    <t>ремонт дорожных покрытий, парковка, озеленение выполнено 2022 урны,скамейки</t>
  </si>
  <si>
    <t>восстановление дорожных покрытийвыполнено 2022 скамейки,урны</t>
  </si>
  <si>
    <t>ремонт дорожных покрытий,освещение выполнено 2022 урны, скамейки</t>
  </si>
  <si>
    <t>ремонт дорожных проездов,озеленение, освещение,парковка выполнено в 2022 урны,</t>
  </si>
  <si>
    <r>
      <t>оборудование ливневой канализации,</t>
    </r>
    <r>
      <rPr>
        <sz val="10"/>
        <color rgb="FFFF0000"/>
        <rFont val="Times New Roman"/>
        <family val="1"/>
        <charset val="204"/>
      </rPr>
      <t>детский игровой комплекс (установлен в 2022 году)</t>
    </r>
  </si>
  <si>
    <r>
      <t xml:space="preserve"> спортивная площадка,искусственная неровность </t>
    </r>
    <r>
      <rPr>
        <sz val="10"/>
        <color rgb="FFFF0000"/>
        <rFont val="Times New Roman"/>
        <family val="1"/>
        <charset val="204"/>
      </rPr>
      <t>детская площадка установлена в 2022 году</t>
    </r>
  </si>
  <si>
    <r>
      <rPr>
        <sz val="10"/>
        <color rgb="FFFF0000"/>
        <rFont val="Times New Roman"/>
        <family val="1"/>
        <charset val="204"/>
      </rPr>
      <t>детская площадка установлена в 2022 году</t>
    </r>
    <r>
      <rPr>
        <sz val="10"/>
        <rFont val="Times New Roman"/>
        <family val="1"/>
        <charset val="204"/>
      </rPr>
      <t>, снос деревьев</t>
    </r>
  </si>
  <si>
    <r>
      <t xml:space="preserve">контейнерная площадка, спортивный  комплекс </t>
    </r>
    <r>
      <rPr>
        <sz val="10"/>
        <color rgb="FFFF0000"/>
        <rFont val="Times New Roman"/>
        <family val="1"/>
        <charset val="204"/>
      </rPr>
      <t>детская площадка установлена в 2022 году</t>
    </r>
  </si>
  <si>
    <t>детский игровой комплекс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</si>
</sst>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14" fontId="9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/>
    </xf>
    <xf numFmtId="0" fontId="12" fillId="4" borderId="8" xfId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 shrinkToFit="1"/>
    </xf>
    <xf numFmtId="0" fontId="11" fillId="0" borderId="8" xfId="1" applyFont="1" applyBorder="1" applyAlignment="1">
      <alignment horizontal="left" vertical="top"/>
    </xf>
    <xf numFmtId="0" fontId="11" fillId="0" borderId="8" xfId="1" applyFont="1" applyBorder="1" applyAlignment="1">
      <alignment horizontal="center" vertical="top"/>
    </xf>
    <xf numFmtId="0" fontId="11" fillId="0" borderId="8" xfId="0" applyFont="1" applyBorder="1" applyAlignment="1">
      <alignment horizontal="left" vertical="top" wrapText="1" shrinkToFit="1"/>
    </xf>
    <xf numFmtId="0" fontId="13" fillId="3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8" xfId="0" applyFont="1" applyBorder="1"/>
    <xf numFmtId="14" fontId="9" fillId="0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wrapText="1" shrinkToFit="1"/>
    </xf>
    <xf numFmtId="0" fontId="12" fillId="3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5" fillId="0" borderId="8" xfId="0" applyFont="1" applyBorder="1" applyAlignment="1">
      <alignment wrapText="1"/>
    </xf>
    <xf numFmtId="0" fontId="11" fillId="0" borderId="8" xfId="1" applyFont="1" applyBorder="1" applyAlignment="1">
      <alignment horizontal="left" wrapText="1"/>
    </xf>
    <xf numFmtId="0" fontId="11" fillId="4" borderId="8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left"/>
    </xf>
    <xf numFmtId="0" fontId="11" fillId="0" borderId="8" xfId="1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wrapText="1" shrinkToFit="1"/>
    </xf>
    <xf numFmtId="0" fontId="18" fillId="0" borderId="0" xfId="0" applyFont="1"/>
    <xf numFmtId="14" fontId="19" fillId="0" borderId="8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wrapText="1"/>
    </xf>
    <xf numFmtId="0" fontId="20" fillId="0" borderId="8" xfId="0" applyFont="1" applyBorder="1"/>
    <xf numFmtId="0" fontId="22" fillId="3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left" vertical="center" shrinkToFit="1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left" wrapText="1"/>
    </xf>
    <xf numFmtId="0" fontId="24" fillId="0" borderId="8" xfId="0" applyFont="1" applyFill="1" applyBorder="1" applyAlignment="1">
      <alignment wrapText="1"/>
    </xf>
    <xf numFmtId="0" fontId="0" fillId="0" borderId="0" xfId="0" applyFill="1"/>
    <xf numFmtId="0" fontId="11" fillId="0" borderId="8" xfId="0" applyFont="1" applyBorder="1" applyAlignment="1">
      <alignment horizontal="center" vertical="center" shrinkToFit="1"/>
    </xf>
    <xf numFmtId="14" fontId="11" fillId="0" borderId="8" xfId="0" applyNumberFormat="1" applyFont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wrapText="1"/>
    </xf>
    <xf numFmtId="0" fontId="18" fillId="0" borderId="0" xfId="0" applyFont="1" applyFill="1"/>
    <xf numFmtId="0" fontId="15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8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0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9" fillId="0" borderId="8" xfId="0" applyNumberFormat="1" applyFont="1" applyBorder="1" applyAlignment="1">
      <alignment horizontal="center" vertical="top" shrinkToFit="1"/>
    </xf>
    <xf numFmtId="0" fontId="11" fillId="0" borderId="8" xfId="0" applyFont="1" applyBorder="1" applyAlignment="1">
      <alignment horizontal="left" vertical="top" shrinkToFit="1"/>
    </xf>
    <xf numFmtId="0" fontId="11" fillId="0" borderId="8" xfId="0" applyFont="1" applyBorder="1" applyAlignment="1">
      <alignment horizontal="center" vertical="top" shrinkToFit="1"/>
    </xf>
    <xf numFmtId="0" fontId="11" fillId="0" borderId="8" xfId="0" applyFont="1" applyFill="1" applyBorder="1" applyAlignment="1">
      <alignment horizontal="center" vertical="top" shrinkToFit="1"/>
    </xf>
    <xf numFmtId="0" fontId="26" fillId="0" borderId="8" xfId="1" applyFont="1" applyBorder="1" applyAlignment="1">
      <alignment horizontal="left" wrapText="1"/>
    </xf>
    <xf numFmtId="14" fontId="17" fillId="0" borderId="8" xfId="0" applyNumberFormat="1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left" vertical="center" shrinkToFit="1"/>
    </xf>
    <xf numFmtId="0" fontId="27" fillId="3" borderId="8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3" fillId="0" borderId="8" xfId="0" applyFont="1" applyBorder="1" applyAlignment="1">
      <alignment horizontal="left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1" fillId="0" borderId="0" xfId="0" applyFont="1"/>
    <xf numFmtId="0" fontId="29" fillId="0" borderId="8" xfId="0" applyFont="1" applyBorder="1" applyAlignment="1">
      <alignment horizontal="center" vertical="center" shrinkToFit="1"/>
    </xf>
    <xf numFmtId="14" fontId="29" fillId="0" borderId="8" xfId="0" applyNumberFormat="1" applyFont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left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8" xfId="1" applyFont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shrinkToFit="1"/>
    </xf>
    <xf numFmtId="0" fontId="31" fillId="3" borderId="8" xfId="1" applyFont="1" applyFill="1" applyBorder="1" applyAlignment="1">
      <alignment horizontal="center" vertical="center"/>
    </xf>
    <xf numFmtId="0" fontId="31" fillId="4" borderId="8" xfId="1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wrapText="1"/>
    </xf>
    <xf numFmtId="0" fontId="32" fillId="3" borderId="8" xfId="0" applyFont="1" applyFill="1" applyBorder="1" applyAlignment="1">
      <alignment horizontal="center" vertical="center" shrinkToFit="1"/>
    </xf>
    <xf numFmtId="0" fontId="33" fillId="3" borderId="8" xfId="0" applyFont="1" applyFill="1" applyBorder="1" applyAlignment="1">
      <alignment horizontal="center" vertical="center" shrinkToFit="1"/>
    </xf>
    <xf numFmtId="0" fontId="29" fillId="3" borderId="8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wrapText="1"/>
    </xf>
    <xf numFmtId="14" fontId="35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5" fillId="0" borderId="8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vertical="center" wrapText="1"/>
    </xf>
    <xf numFmtId="0" fontId="35" fillId="0" borderId="8" xfId="0" applyFont="1" applyBorder="1" applyAlignment="1">
      <alignment vertical="center"/>
    </xf>
    <xf numFmtId="0" fontId="29" fillId="0" borderId="8" xfId="0" applyFont="1" applyFill="1" applyBorder="1" applyAlignment="1">
      <alignment vertical="center" wrapText="1" shrinkToFit="1"/>
    </xf>
    <xf numFmtId="0" fontId="37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4" fillId="0" borderId="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4" fontId="1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9" fillId="0" borderId="8" xfId="0" applyFont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center" wrapText="1" shrinkToFit="1"/>
    </xf>
    <xf numFmtId="0" fontId="11" fillId="5" borderId="8" xfId="0" applyFont="1" applyFill="1" applyBorder="1" applyAlignment="1">
      <alignment horizontal="center" vertical="center" wrapText="1" shrinkToFit="1"/>
    </xf>
    <xf numFmtId="0" fontId="11" fillId="5" borderId="8" xfId="1" applyFont="1" applyFill="1" applyBorder="1" applyAlignment="1">
      <alignment horizontal="left" wrapText="1"/>
    </xf>
    <xf numFmtId="0" fontId="20" fillId="5" borderId="8" xfId="0" applyFont="1" applyFill="1" applyBorder="1" applyAlignment="1">
      <alignment wrapText="1"/>
    </xf>
    <xf numFmtId="0" fontId="29" fillId="5" borderId="8" xfId="0" applyFont="1" applyFill="1" applyBorder="1" applyAlignment="1">
      <alignment horizontal="center" vertical="center" wrapText="1" shrinkToFit="1"/>
    </xf>
    <xf numFmtId="0" fontId="35" fillId="5" borderId="8" xfId="0" applyFont="1" applyFill="1" applyBorder="1" applyAlignment="1">
      <alignment vertical="center" wrapText="1"/>
    </xf>
    <xf numFmtId="0" fontId="0" fillId="5" borderId="0" xfId="0" applyFill="1"/>
    <xf numFmtId="10" fontId="11" fillId="0" borderId="8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 wrapText="1" shrinkToFit="1"/>
    </xf>
    <xf numFmtId="0" fontId="11" fillId="6" borderId="8" xfId="0" applyFont="1" applyFill="1" applyBorder="1" applyAlignment="1">
      <alignment horizontal="center" vertical="center" wrapText="1" shrinkToFit="1"/>
    </xf>
    <xf numFmtId="0" fontId="11" fillId="6" borderId="8" xfId="1" applyFont="1" applyFill="1" applyBorder="1" applyAlignment="1">
      <alignment horizontal="left" vertical="top" wrapText="1"/>
    </xf>
    <xf numFmtId="0" fontId="11" fillId="7" borderId="8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skovgorod.ru/cats.html?id=3195" TargetMode="External"/><Relationship Id="rId3" Type="http://schemas.openxmlformats.org/officeDocument/2006/relationships/hyperlink" Target="http://www.pskovgorod.ru/cats.html?id=3185" TargetMode="External"/><Relationship Id="rId7" Type="http://schemas.openxmlformats.org/officeDocument/2006/relationships/hyperlink" Target="http://www.pskovgorod.ru/cats.html?id=3205" TargetMode="External"/><Relationship Id="rId2" Type="http://schemas.openxmlformats.org/officeDocument/2006/relationships/hyperlink" Target="http://www.pskovgorod.ru/cats.html?id=3181" TargetMode="External"/><Relationship Id="rId1" Type="http://schemas.openxmlformats.org/officeDocument/2006/relationships/hyperlink" Target="http://www.pskovgorod.ru/cats.html?id=3205" TargetMode="External"/><Relationship Id="rId6" Type="http://schemas.openxmlformats.org/officeDocument/2006/relationships/hyperlink" Target="http://www.pskovgorod.ru/cats.html?id=3195" TargetMode="External"/><Relationship Id="rId5" Type="http://schemas.openxmlformats.org/officeDocument/2006/relationships/hyperlink" Target="http://www.pskovgorod.ru/cats.html?id=3195" TargetMode="External"/><Relationship Id="rId4" Type="http://schemas.openxmlformats.org/officeDocument/2006/relationships/hyperlink" Target="http://www.pskovgorod.ru/cats.html?id=3184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workbookViewId="0">
      <pane xSplit="4" ySplit="4" topLeftCell="E62" activePane="bottomRight" state="frozen"/>
      <selection pane="topRight" activeCell="E1" sqref="E1"/>
      <selection pane="bottomLeft" activeCell="A5" sqref="A5"/>
      <selection pane="bottomRight" activeCell="M64" sqref="M64"/>
    </sheetView>
  </sheetViews>
  <sheetFormatPr defaultRowHeight="17.399999999999999" x14ac:dyDescent="0.3"/>
  <cols>
    <col min="2" max="2" width="11" customWidth="1"/>
    <col min="3" max="3" width="11.6640625" style="120" customWidth="1"/>
    <col min="4" max="4" width="25.21875" style="76" customWidth="1"/>
    <col min="5" max="5" width="14.21875" style="134" customWidth="1"/>
    <col min="6" max="7" width="8.5546875" style="121" customWidth="1"/>
    <col min="8" max="8" width="8.5546875" style="122" customWidth="1"/>
    <col min="9" max="9" width="8.6640625" style="123" customWidth="1"/>
    <col min="10" max="10" width="16.33203125" style="123" customWidth="1"/>
    <col min="11" max="12" width="16.33203125" style="124" customWidth="1"/>
    <col min="13" max="13" width="18" customWidth="1"/>
    <col min="14" max="14" width="16.44140625" customWidth="1"/>
    <col min="15" max="15" width="9.88671875" customWidth="1"/>
    <col min="16" max="16" width="12.88671875" customWidth="1"/>
    <col min="17" max="17" width="8.33203125" customWidth="1"/>
    <col min="18" max="18" width="12.33203125" customWidth="1"/>
    <col min="19" max="19" width="11.21875" customWidth="1"/>
    <col min="20" max="20" width="13.21875" customWidth="1"/>
    <col min="21" max="21" width="9.88671875" customWidth="1"/>
    <col min="22" max="22" width="11" customWidth="1"/>
    <col min="24" max="24" width="8.88671875" style="63"/>
    <col min="26" max="26" width="14.44140625" style="123" customWidth="1"/>
    <col min="27" max="27" width="13.44140625" style="1" customWidth="1"/>
    <col min="28" max="28" width="13.109375" customWidth="1"/>
  </cols>
  <sheetData>
    <row r="1" spans="1:27" ht="31.5" customHeight="1" x14ac:dyDescent="0.3">
      <c r="A1" s="143" t="s">
        <v>305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7" ht="15.6" x14ac:dyDescent="0.3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7" ht="102" customHeight="1" x14ac:dyDescent="0.3">
      <c r="A3" s="147" t="s">
        <v>0</v>
      </c>
      <c r="B3" s="149" t="s">
        <v>1</v>
      </c>
      <c r="C3" s="150"/>
      <c r="D3" s="150"/>
      <c r="E3" s="151"/>
      <c r="F3" s="152" t="s">
        <v>2</v>
      </c>
      <c r="G3" s="150"/>
      <c r="H3" s="151"/>
      <c r="I3" s="149" t="s">
        <v>3</v>
      </c>
      <c r="J3" s="151"/>
      <c r="K3" s="149" t="s">
        <v>4</v>
      </c>
      <c r="L3" s="150"/>
      <c r="M3" s="150"/>
      <c r="N3" s="150"/>
      <c r="O3" s="150"/>
      <c r="P3" s="150"/>
      <c r="Q3" s="150"/>
      <c r="R3" s="150"/>
      <c r="S3" s="150"/>
      <c r="T3" s="150"/>
      <c r="U3" s="151"/>
      <c r="V3" s="153" t="s">
        <v>5</v>
      </c>
      <c r="W3" s="153"/>
      <c r="X3" s="154" t="s">
        <v>6</v>
      </c>
      <c r="Y3" s="154"/>
      <c r="Z3" s="155" t="s">
        <v>7</v>
      </c>
      <c r="AA3" s="141" t="s">
        <v>8</v>
      </c>
    </row>
    <row r="4" spans="1:27" ht="119.4" x14ac:dyDescent="0.3">
      <c r="A4" s="148"/>
      <c r="B4" s="2" t="s">
        <v>9</v>
      </c>
      <c r="C4" s="3" t="s">
        <v>10</v>
      </c>
      <c r="D4" s="4" t="s">
        <v>11</v>
      </c>
      <c r="E4" s="126" t="s">
        <v>12</v>
      </c>
      <c r="F4" s="5" t="s">
        <v>13</v>
      </c>
      <c r="G4" s="5" t="s">
        <v>14</v>
      </c>
      <c r="H4" s="6" t="s">
        <v>15</v>
      </c>
      <c r="I4" s="7" t="s">
        <v>16</v>
      </c>
      <c r="J4" s="8" t="s">
        <v>17</v>
      </c>
      <c r="K4" s="9" t="s">
        <v>18</v>
      </c>
      <c r="L4" s="10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11" t="s">
        <v>27</v>
      </c>
      <c r="U4" s="5" t="s">
        <v>28</v>
      </c>
      <c r="V4" s="12" t="s">
        <v>29</v>
      </c>
      <c r="W4" s="8" t="s">
        <v>17</v>
      </c>
      <c r="X4" s="13" t="s">
        <v>30</v>
      </c>
      <c r="Y4" s="8" t="s">
        <v>17</v>
      </c>
      <c r="Z4" s="156"/>
      <c r="AA4" s="142"/>
    </row>
    <row r="5" spans="1:27" ht="39.6" x14ac:dyDescent="0.3">
      <c r="A5" s="14">
        <v>1</v>
      </c>
      <c r="B5" s="14">
        <v>4</v>
      </c>
      <c r="C5" s="15">
        <v>43709</v>
      </c>
      <c r="D5" s="16" t="s">
        <v>31</v>
      </c>
      <c r="E5" s="127" t="s">
        <v>32</v>
      </c>
      <c r="F5" s="18">
        <v>1969</v>
      </c>
      <c r="G5" s="18">
        <f t="shared" ref="G5:G38" si="0">2019-F5</f>
        <v>50</v>
      </c>
      <c r="H5" s="19">
        <v>10</v>
      </c>
      <c r="I5" s="20"/>
      <c r="J5" s="19">
        <v>0</v>
      </c>
      <c r="K5" s="21" t="s">
        <v>33</v>
      </c>
      <c r="L5" s="22" t="s">
        <v>34</v>
      </c>
      <c r="M5" s="139" t="s">
        <v>301</v>
      </c>
      <c r="N5" s="23"/>
      <c r="O5" s="24" t="s">
        <v>33</v>
      </c>
      <c r="P5" s="24" t="s">
        <v>36</v>
      </c>
      <c r="Q5" s="23" t="s">
        <v>37</v>
      </c>
      <c r="R5" s="17" t="s">
        <v>38</v>
      </c>
      <c r="S5" s="25" t="s">
        <v>39</v>
      </c>
      <c r="T5" s="26">
        <v>0</v>
      </c>
      <c r="U5" s="17" t="s">
        <v>40</v>
      </c>
      <c r="V5" s="23">
        <v>87.14</v>
      </c>
      <c r="W5" s="26">
        <v>7</v>
      </c>
      <c r="X5" s="27">
        <v>0</v>
      </c>
      <c r="Y5" s="26">
        <v>10</v>
      </c>
      <c r="Z5" s="28">
        <f>Y5+W5+T5+J5+H5</f>
        <v>27</v>
      </c>
      <c r="AA5" s="29"/>
    </row>
    <row r="6" spans="1:27" ht="39.6" x14ac:dyDescent="0.3">
      <c r="A6" s="14">
        <f>A5+1</f>
        <v>2</v>
      </c>
      <c r="B6" s="14">
        <v>17</v>
      </c>
      <c r="C6" s="30">
        <v>43734</v>
      </c>
      <c r="D6" s="31" t="s">
        <v>41</v>
      </c>
      <c r="E6" s="128"/>
      <c r="F6" s="27">
        <v>1975</v>
      </c>
      <c r="G6" s="18">
        <f t="shared" si="0"/>
        <v>44</v>
      </c>
      <c r="H6" s="33">
        <v>10</v>
      </c>
      <c r="I6" s="34"/>
      <c r="J6" s="19">
        <v>0</v>
      </c>
      <c r="K6" s="21" t="s">
        <v>33</v>
      </c>
      <c r="L6" s="35" t="s">
        <v>34</v>
      </c>
      <c r="M6" s="137" t="s">
        <v>290</v>
      </c>
      <c r="N6" s="140"/>
      <c r="O6" s="27" t="s">
        <v>33</v>
      </c>
      <c r="P6" s="27" t="s">
        <v>42</v>
      </c>
      <c r="Q6" s="36" t="s">
        <v>37</v>
      </c>
      <c r="R6" s="32" t="s">
        <v>43</v>
      </c>
      <c r="S6" s="36" t="s">
        <v>44</v>
      </c>
      <c r="T6" s="26">
        <v>0</v>
      </c>
      <c r="U6" s="36">
        <v>360.16899999999998</v>
      </c>
      <c r="V6" s="36">
        <v>86.34</v>
      </c>
      <c r="W6" s="37">
        <v>7</v>
      </c>
      <c r="X6" s="27">
        <v>0</v>
      </c>
      <c r="Y6" s="26">
        <v>10</v>
      </c>
      <c r="Z6" s="28">
        <f>Y6+W6+T6+J6+H6</f>
        <v>27</v>
      </c>
      <c r="AA6" s="29"/>
    </row>
    <row r="7" spans="1:27" ht="78.599999999999994" customHeight="1" x14ac:dyDescent="0.3">
      <c r="A7" s="14">
        <f t="shared" ref="A7:A68" si="1">A6+1</f>
        <v>3</v>
      </c>
      <c r="B7" s="14">
        <v>39</v>
      </c>
      <c r="C7" s="15">
        <v>43797</v>
      </c>
      <c r="D7" s="31" t="s">
        <v>45</v>
      </c>
      <c r="E7" s="129" t="s">
        <v>46</v>
      </c>
      <c r="F7" s="27">
        <v>1966</v>
      </c>
      <c r="G7" s="18">
        <f t="shared" si="0"/>
        <v>53</v>
      </c>
      <c r="H7" s="33">
        <v>10</v>
      </c>
      <c r="I7" s="34"/>
      <c r="J7" s="19">
        <v>0</v>
      </c>
      <c r="K7" s="21" t="s">
        <v>33</v>
      </c>
      <c r="L7" s="35" t="s">
        <v>34</v>
      </c>
      <c r="M7" s="138" t="s">
        <v>291</v>
      </c>
      <c r="N7" s="38" t="s">
        <v>47</v>
      </c>
      <c r="O7" s="27" t="s">
        <v>33</v>
      </c>
      <c r="P7" s="27" t="s">
        <v>48</v>
      </c>
      <c r="Q7" s="27" t="s">
        <v>37</v>
      </c>
      <c r="R7" s="27" t="s">
        <v>49</v>
      </c>
      <c r="S7" s="32" t="s">
        <v>39</v>
      </c>
      <c r="T7" s="26">
        <v>0</v>
      </c>
      <c r="U7" s="27" t="s">
        <v>37</v>
      </c>
      <c r="V7" s="27">
        <v>89.3</v>
      </c>
      <c r="W7" s="37">
        <v>7</v>
      </c>
      <c r="X7" s="27">
        <v>0</v>
      </c>
      <c r="Y7" s="26">
        <v>10</v>
      </c>
      <c r="Z7" s="28">
        <f>Y7+W7+T7+J7+H7</f>
        <v>27</v>
      </c>
      <c r="AA7" s="39" t="s">
        <v>50</v>
      </c>
    </row>
    <row r="8" spans="1:27" ht="90.6" customHeight="1" x14ac:dyDescent="0.3">
      <c r="A8" s="14">
        <f t="shared" si="1"/>
        <v>4</v>
      </c>
      <c r="B8" s="14">
        <v>3</v>
      </c>
      <c r="C8" s="15">
        <v>43709</v>
      </c>
      <c r="D8" s="16" t="s">
        <v>51</v>
      </c>
      <c r="E8" s="130" t="s">
        <v>52</v>
      </c>
      <c r="F8" s="18">
        <v>1966</v>
      </c>
      <c r="G8" s="18">
        <f t="shared" si="0"/>
        <v>53</v>
      </c>
      <c r="H8" s="19">
        <v>10</v>
      </c>
      <c r="I8" s="20"/>
      <c r="J8" s="19">
        <v>0</v>
      </c>
      <c r="K8" s="21" t="s">
        <v>33</v>
      </c>
      <c r="L8" s="41" t="s">
        <v>34</v>
      </c>
      <c r="M8" s="139" t="s">
        <v>293</v>
      </c>
      <c r="N8" s="40" t="s">
        <v>292</v>
      </c>
      <c r="O8" s="20" t="s">
        <v>33</v>
      </c>
      <c r="P8" s="20" t="s">
        <v>53</v>
      </c>
      <c r="Q8" s="42" t="s">
        <v>37</v>
      </c>
      <c r="R8" s="42" t="s">
        <v>49</v>
      </c>
      <c r="S8" s="43" t="s">
        <v>44</v>
      </c>
      <c r="T8" s="26">
        <v>0</v>
      </c>
      <c r="U8" s="42">
        <v>5739</v>
      </c>
      <c r="V8" s="42">
        <v>75.099999999999994</v>
      </c>
      <c r="W8" s="26">
        <v>5</v>
      </c>
      <c r="X8" s="27">
        <v>0</v>
      </c>
      <c r="Y8" s="26">
        <v>10</v>
      </c>
      <c r="Z8" s="28">
        <f>Y8+W8+T8+J8+H8</f>
        <v>25</v>
      </c>
      <c r="AA8" s="29"/>
    </row>
    <row r="9" spans="1:27" ht="100.2" customHeight="1" x14ac:dyDescent="0.3">
      <c r="A9" s="14">
        <f t="shared" si="1"/>
        <v>5</v>
      </c>
      <c r="B9" s="14">
        <v>10</v>
      </c>
      <c r="C9" s="15">
        <v>43713</v>
      </c>
      <c r="D9" s="31" t="s">
        <v>54</v>
      </c>
      <c r="E9" s="128" t="s">
        <v>55</v>
      </c>
      <c r="F9" s="27">
        <v>1968</v>
      </c>
      <c r="G9" s="18">
        <f t="shared" si="0"/>
        <v>51</v>
      </c>
      <c r="H9" s="33">
        <v>10</v>
      </c>
      <c r="I9" s="34"/>
      <c r="J9" s="19">
        <v>0</v>
      </c>
      <c r="K9" s="21" t="s">
        <v>33</v>
      </c>
      <c r="L9" s="35" t="s">
        <v>34</v>
      </c>
      <c r="M9" s="137" t="s">
        <v>295</v>
      </c>
      <c r="N9" s="32" t="s">
        <v>294</v>
      </c>
      <c r="O9" s="27" t="s">
        <v>33</v>
      </c>
      <c r="P9" s="27" t="s">
        <v>56</v>
      </c>
      <c r="Q9" s="36" t="s">
        <v>37</v>
      </c>
      <c r="R9" s="36" t="s">
        <v>33</v>
      </c>
      <c r="S9" s="36" t="s">
        <v>44</v>
      </c>
      <c r="T9" s="26">
        <v>0</v>
      </c>
      <c r="U9" s="36" t="s">
        <v>37</v>
      </c>
      <c r="V9" s="36">
        <v>79.7</v>
      </c>
      <c r="W9" s="26">
        <v>5</v>
      </c>
      <c r="X9" s="27">
        <v>0</v>
      </c>
      <c r="Y9" s="26">
        <v>10</v>
      </c>
      <c r="Z9" s="28">
        <f>Y9+W9+T17+J9+H9</f>
        <v>25</v>
      </c>
      <c r="AA9" s="29"/>
    </row>
    <row r="10" spans="1:27" ht="69" customHeight="1" x14ac:dyDescent="0.3">
      <c r="A10" s="14">
        <f t="shared" si="1"/>
        <v>6</v>
      </c>
      <c r="B10" s="14">
        <v>35</v>
      </c>
      <c r="C10" s="15">
        <v>43797</v>
      </c>
      <c r="D10" s="45" t="s">
        <v>66</v>
      </c>
      <c r="E10" s="129" t="s">
        <v>286</v>
      </c>
      <c r="F10" s="27">
        <v>1971</v>
      </c>
      <c r="G10" s="18">
        <f t="shared" ref="G10" si="2">2019-F10</f>
        <v>48</v>
      </c>
      <c r="H10" s="33">
        <v>10</v>
      </c>
      <c r="I10" s="34"/>
      <c r="J10" s="19">
        <v>0</v>
      </c>
      <c r="K10" s="21" t="s">
        <v>33</v>
      </c>
      <c r="L10" s="35" t="s">
        <v>34</v>
      </c>
      <c r="M10" s="138" t="s">
        <v>303</v>
      </c>
      <c r="N10" s="38" t="s">
        <v>68</v>
      </c>
      <c r="O10" s="27" t="s">
        <v>33</v>
      </c>
      <c r="P10" s="27" t="s">
        <v>69</v>
      </c>
      <c r="Q10" s="27" t="s">
        <v>37</v>
      </c>
      <c r="R10" s="27" t="s">
        <v>49</v>
      </c>
      <c r="S10" s="42" t="s">
        <v>44</v>
      </c>
      <c r="T10" s="26">
        <v>0</v>
      </c>
      <c r="U10" s="27">
        <v>4494.7250000000004</v>
      </c>
      <c r="V10" s="27">
        <v>80.569999999999993</v>
      </c>
      <c r="W10" s="37">
        <v>5</v>
      </c>
      <c r="X10" s="27">
        <v>0</v>
      </c>
      <c r="Y10" s="26">
        <v>10</v>
      </c>
      <c r="Z10" s="28">
        <f t="shared" ref="Z10" si="3">Y10+W10+T10+J10+H10</f>
        <v>25</v>
      </c>
      <c r="AA10" s="29"/>
    </row>
    <row r="11" spans="1:27" ht="70.2" customHeight="1" x14ac:dyDescent="0.3">
      <c r="A11" s="14">
        <f t="shared" si="1"/>
        <v>7</v>
      </c>
      <c r="B11" s="14">
        <v>2</v>
      </c>
      <c r="C11" s="15">
        <v>43709</v>
      </c>
      <c r="D11" s="16" t="s">
        <v>86</v>
      </c>
      <c r="E11" s="127" t="s">
        <v>87</v>
      </c>
      <c r="F11" s="18">
        <v>1968</v>
      </c>
      <c r="G11" s="18">
        <f t="shared" ref="G11:G13" si="4">2019-F11</f>
        <v>51</v>
      </c>
      <c r="H11" s="19">
        <v>10</v>
      </c>
      <c r="I11" s="20"/>
      <c r="J11" s="19">
        <v>0</v>
      </c>
      <c r="K11" s="21" t="s">
        <v>33</v>
      </c>
      <c r="L11" s="41" t="s">
        <v>34</v>
      </c>
      <c r="M11" s="139" t="s">
        <v>296</v>
      </c>
      <c r="N11" s="40" t="s">
        <v>297</v>
      </c>
      <c r="O11" s="24" t="s">
        <v>33</v>
      </c>
      <c r="P11" s="24" t="s">
        <v>53</v>
      </c>
      <c r="Q11" s="23" t="s">
        <v>37</v>
      </c>
      <c r="R11" s="32" t="s">
        <v>43</v>
      </c>
      <c r="S11" s="43" t="s">
        <v>44</v>
      </c>
      <c r="T11" s="26">
        <v>0</v>
      </c>
      <c r="U11" s="23">
        <v>5380.7269999999999</v>
      </c>
      <c r="V11" s="23">
        <v>68</v>
      </c>
      <c r="W11" s="26">
        <v>3</v>
      </c>
      <c r="X11" s="27">
        <v>0</v>
      </c>
      <c r="Y11" s="26">
        <v>10</v>
      </c>
      <c r="Z11" s="28">
        <f t="shared" ref="Z11:Z13" si="5">Y11+W11+T11+J11+H11</f>
        <v>23</v>
      </c>
      <c r="AA11" s="29"/>
    </row>
    <row r="12" spans="1:27" s="46" customFormat="1" ht="78.599999999999994" customHeight="1" x14ac:dyDescent="0.3">
      <c r="A12" s="14">
        <f t="shared" si="1"/>
        <v>8</v>
      </c>
      <c r="B12" s="14">
        <v>15</v>
      </c>
      <c r="C12" s="15">
        <v>43721</v>
      </c>
      <c r="D12" s="31" t="s">
        <v>97</v>
      </c>
      <c r="E12" s="128" t="s">
        <v>98</v>
      </c>
      <c r="F12" s="27">
        <v>1974</v>
      </c>
      <c r="G12" s="18">
        <f t="shared" si="4"/>
        <v>45</v>
      </c>
      <c r="H12" s="33">
        <v>10</v>
      </c>
      <c r="I12" s="34"/>
      <c r="J12" s="19">
        <v>0</v>
      </c>
      <c r="K12" s="21" t="s">
        <v>33</v>
      </c>
      <c r="L12" s="35" t="s">
        <v>34</v>
      </c>
      <c r="M12" s="137" t="s">
        <v>298</v>
      </c>
      <c r="N12" s="36" t="s">
        <v>99</v>
      </c>
      <c r="O12" s="27" t="s">
        <v>33</v>
      </c>
      <c r="P12" s="27" t="s">
        <v>100</v>
      </c>
      <c r="Q12" s="36" t="s">
        <v>37</v>
      </c>
      <c r="R12" s="36" t="s">
        <v>49</v>
      </c>
      <c r="S12" s="25" t="s">
        <v>39</v>
      </c>
      <c r="T12" s="26">
        <v>0</v>
      </c>
      <c r="U12" s="36">
        <v>402.62099999999998</v>
      </c>
      <c r="V12" s="36">
        <v>70.55</v>
      </c>
      <c r="W12" s="37">
        <v>3</v>
      </c>
      <c r="X12" s="27">
        <v>0</v>
      </c>
      <c r="Y12" s="26">
        <v>10</v>
      </c>
      <c r="Z12" s="28">
        <f t="shared" si="5"/>
        <v>23</v>
      </c>
      <c r="AA12" s="29"/>
    </row>
    <row r="13" spans="1:27" ht="92.4" x14ac:dyDescent="0.3">
      <c r="A13" s="14">
        <f t="shared" si="1"/>
        <v>9</v>
      </c>
      <c r="B13" s="64">
        <v>21</v>
      </c>
      <c r="C13" s="65">
        <v>43755</v>
      </c>
      <c r="D13" s="59" t="s">
        <v>101</v>
      </c>
      <c r="E13" s="128" t="s">
        <v>32</v>
      </c>
      <c r="F13" s="27">
        <v>1962</v>
      </c>
      <c r="G13" s="18">
        <f t="shared" si="4"/>
        <v>57</v>
      </c>
      <c r="H13" s="33">
        <v>10</v>
      </c>
      <c r="I13" s="34"/>
      <c r="J13" s="19">
        <v>0</v>
      </c>
      <c r="K13" s="21" t="s">
        <v>33</v>
      </c>
      <c r="L13" s="35" t="s">
        <v>34</v>
      </c>
      <c r="M13" s="137" t="s">
        <v>299</v>
      </c>
      <c r="N13" s="40" t="s">
        <v>102</v>
      </c>
      <c r="O13" s="27" t="s">
        <v>33</v>
      </c>
      <c r="P13" s="27" t="s">
        <v>103</v>
      </c>
      <c r="Q13" s="36" t="s">
        <v>37</v>
      </c>
      <c r="R13" s="36" t="s">
        <v>49</v>
      </c>
      <c r="S13" s="32" t="s">
        <v>44</v>
      </c>
      <c r="T13" s="26">
        <v>0</v>
      </c>
      <c r="U13" s="36">
        <v>3515.89</v>
      </c>
      <c r="V13" s="36">
        <v>70</v>
      </c>
      <c r="W13" s="37">
        <v>3</v>
      </c>
      <c r="X13" s="27">
        <v>0</v>
      </c>
      <c r="Y13" s="26">
        <v>10</v>
      </c>
      <c r="Z13" s="66">
        <f t="shared" si="5"/>
        <v>23</v>
      </c>
      <c r="AA13" s="67"/>
    </row>
    <row r="14" spans="1:27" s="63" customFormat="1" ht="105.6" x14ac:dyDescent="0.3">
      <c r="A14" s="14">
        <f t="shared" si="1"/>
        <v>10</v>
      </c>
      <c r="B14" s="14">
        <v>7</v>
      </c>
      <c r="C14" s="15">
        <v>43710</v>
      </c>
      <c r="D14" s="16" t="s">
        <v>115</v>
      </c>
      <c r="E14" s="128" t="s">
        <v>32</v>
      </c>
      <c r="F14" s="64">
        <v>1984</v>
      </c>
      <c r="G14" s="18">
        <f t="shared" ref="G14" si="6">2019-F14</f>
        <v>35</v>
      </c>
      <c r="H14" s="33">
        <v>7</v>
      </c>
      <c r="I14" s="71"/>
      <c r="J14" s="19">
        <v>0</v>
      </c>
      <c r="K14" s="21" t="s">
        <v>33</v>
      </c>
      <c r="L14" s="35" t="s">
        <v>34</v>
      </c>
      <c r="M14" s="139" t="s">
        <v>300</v>
      </c>
      <c r="N14" s="70" t="s">
        <v>116</v>
      </c>
      <c r="O14" s="64" t="s">
        <v>33</v>
      </c>
      <c r="P14" s="64" t="s">
        <v>37</v>
      </c>
      <c r="Q14" s="72" t="s">
        <v>37</v>
      </c>
      <c r="R14" s="72" t="s">
        <v>49</v>
      </c>
      <c r="S14" s="72" t="s">
        <v>44</v>
      </c>
      <c r="T14" s="26">
        <v>0</v>
      </c>
      <c r="U14" s="72">
        <v>3438.598</v>
      </c>
      <c r="V14" s="72">
        <v>80.599999999999994</v>
      </c>
      <c r="W14" s="26">
        <v>5</v>
      </c>
      <c r="X14" s="27">
        <v>0</v>
      </c>
      <c r="Y14" s="26">
        <v>10</v>
      </c>
      <c r="Z14" s="28">
        <f t="shared" ref="Z14" si="7">Y14+W14+T14+J14+H14</f>
        <v>22</v>
      </c>
      <c r="AA14" s="29"/>
    </row>
    <row r="15" spans="1:27" ht="66" x14ac:dyDescent="0.3">
      <c r="A15" s="14">
        <f t="shared" si="1"/>
        <v>11</v>
      </c>
      <c r="B15" s="14">
        <v>45</v>
      </c>
      <c r="C15" s="15">
        <v>43799</v>
      </c>
      <c r="D15" s="31" t="s">
        <v>267</v>
      </c>
      <c r="E15" s="129" t="s">
        <v>71</v>
      </c>
      <c r="F15" s="27">
        <v>1980</v>
      </c>
      <c r="G15" s="18">
        <f t="shared" si="0"/>
        <v>39</v>
      </c>
      <c r="H15" s="33">
        <v>4</v>
      </c>
      <c r="I15" s="34"/>
      <c r="J15" s="19">
        <v>0</v>
      </c>
      <c r="K15" s="21" t="s">
        <v>33</v>
      </c>
      <c r="L15" s="35" t="s">
        <v>34</v>
      </c>
      <c r="M15" s="138" t="s">
        <v>302</v>
      </c>
      <c r="N15" s="38" t="s">
        <v>268</v>
      </c>
      <c r="O15" s="27" t="s">
        <v>37</v>
      </c>
      <c r="P15" s="27" t="s">
        <v>269</v>
      </c>
      <c r="Q15" s="27" t="s">
        <v>37</v>
      </c>
      <c r="R15" s="27" t="s">
        <v>49</v>
      </c>
      <c r="S15" s="32" t="s">
        <v>39</v>
      </c>
      <c r="T15" s="26">
        <v>0</v>
      </c>
      <c r="U15" s="27">
        <v>3102.94</v>
      </c>
      <c r="V15" s="27">
        <v>70.400000000000006</v>
      </c>
      <c r="W15" s="37">
        <v>3</v>
      </c>
      <c r="X15" s="27">
        <v>19</v>
      </c>
      <c r="Y15" s="26">
        <v>1</v>
      </c>
      <c r="Z15" s="28">
        <f t="shared" ref="Z15" si="8">Y15+W15+T15+J15+H15</f>
        <v>8</v>
      </c>
      <c r="AA15" s="29"/>
    </row>
    <row r="16" spans="1:27" ht="18" x14ac:dyDescent="0.3">
      <c r="A16" s="14"/>
      <c r="B16" s="14"/>
      <c r="C16" s="15"/>
      <c r="D16" s="31"/>
      <c r="E16" s="129"/>
      <c r="F16" s="27"/>
      <c r="G16" s="18"/>
      <c r="H16" s="33"/>
      <c r="I16" s="34"/>
      <c r="J16" s="19"/>
      <c r="K16" s="21"/>
      <c r="L16" s="35"/>
      <c r="M16" s="138"/>
      <c r="N16" s="38"/>
      <c r="O16" s="27"/>
      <c r="P16" s="27"/>
      <c r="Q16" s="27"/>
      <c r="R16" s="27"/>
      <c r="S16" s="32"/>
      <c r="T16" s="26"/>
      <c r="U16" s="27"/>
      <c r="V16" s="27"/>
      <c r="W16" s="37"/>
      <c r="X16" s="27"/>
      <c r="Y16" s="26"/>
      <c r="Z16" s="28"/>
      <c r="AA16" s="29"/>
    </row>
    <row r="17" spans="1:27" ht="79.8" x14ac:dyDescent="0.3">
      <c r="A17" s="14">
        <v>1</v>
      </c>
      <c r="B17" s="14">
        <v>24</v>
      </c>
      <c r="C17" s="15">
        <v>43762</v>
      </c>
      <c r="D17" s="31" t="s">
        <v>57</v>
      </c>
      <c r="E17" s="130" t="s">
        <v>58</v>
      </c>
      <c r="F17" s="18">
        <v>1968</v>
      </c>
      <c r="G17" s="18">
        <f t="shared" si="0"/>
        <v>51</v>
      </c>
      <c r="H17" s="19">
        <v>10</v>
      </c>
      <c r="I17" s="20"/>
      <c r="J17" s="19">
        <v>0</v>
      </c>
      <c r="K17" s="21" t="s">
        <v>33</v>
      </c>
      <c r="L17" s="41" t="s">
        <v>34</v>
      </c>
      <c r="M17" s="32" t="s">
        <v>59</v>
      </c>
      <c r="N17" s="40" t="s">
        <v>311</v>
      </c>
      <c r="O17" s="20" t="s">
        <v>33</v>
      </c>
      <c r="P17" s="20" t="s">
        <v>61</v>
      </c>
      <c r="Q17" s="42" t="s">
        <v>37</v>
      </c>
      <c r="R17" s="40" t="s">
        <v>43</v>
      </c>
      <c r="S17" s="42" t="s">
        <v>44</v>
      </c>
      <c r="T17" s="26">
        <v>0</v>
      </c>
      <c r="U17" s="42">
        <v>5824.58</v>
      </c>
      <c r="V17" s="42">
        <v>78</v>
      </c>
      <c r="W17" s="26">
        <v>5</v>
      </c>
      <c r="X17" s="27">
        <v>0</v>
      </c>
      <c r="Y17" s="26">
        <v>10</v>
      </c>
      <c r="Z17" s="28">
        <f t="shared" ref="Z17:Z26" si="9">Y17+W17+T17+J17+H17</f>
        <v>25</v>
      </c>
      <c r="AA17" s="29"/>
    </row>
    <row r="18" spans="1:27" ht="92.4" x14ac:dyDescent="0.3">
      <c r="A18" s="14">
        <f t="shared" si="1"/>
        <v>2</v>
      </c>
      <c r="B18" s="44">
        <v>32</v>
      </c>
      <c r="C18" s="15">
        <v>43796</v>
      </c>
      <c r="D18" s="31" t="s">
        <v>62</v>
      </c>
      <c r="E18" s="129" t="s">
        <v>63</v>
      </c>
      <c r="F18" s="27">
        <v>1968</v>
      </c>
      <c r="G18" s="18">
        <f t="shared" si="0"/>
        <v>51</v>
      </c>
      <c r="H18" s="33">
        <v>10</v>
      </c>
      <c r="I18" s="34"/>
      <c r="J18" s="19">
        <v>0</v>
      </c>
      <c r="K18" s="21" t="s">
        <v>33</v>
      </c>
      <c r="L18" s="35" t="s">
        <v>34</v>
      </c>
      <c r="M18" s="38" t="s">
        <v>64</v>
      </c>
      <c r="N18" s="38" t="s">
        <v>310</v>
      </c>
      <c r="O18" s="27" t="s">
        <v>33</v>
      </c>
      <c r="P18" s="27" t="s">
        <v>65</v>
      </c>
      <c r="Q18" s="27" t="s">
        <v>37</v>
      </c>
      <c r="R18" s="27" t="s">
        <v>49</v>
      </c>
      <c r="S18" s="42" t="s">
        <v>44</v>
      </c>
      <c r="T18" s="26">
        <v>0</v>
      </c>
      <c r="U18" s="27">
        <v>1558.672</v>
      </c>
      <c r="V18" s="27">
        <v>79.099999999999994</v>
      </c>
      <c r="W18" s="37">
        <v>5</v>
      </c>
      <c r="X18" s="27">
        <v>0</v>
      </c>
      <c r="Y18" s="26">
        <v>10</v>
      </c>
      <c r="Z18" s="28">
        <f t="shared" si="9"/>
        <v>25</v>
      </c>
      <c r="AA18" s="29"/>
    </row>
    <row r="19" spans="1:27" ht="55.2" x14ac:dyDescent="0.3">
      <c r="A19" s="14">
        <f t="shared" si="1"/>
        <v>3</v>
      </c>
      <c r="B19" s="14">
        <v>66</v>
      </c>
      <c r="C19" s="47">
        <v>43799</v>
      </c>
      <c r="D19" s="48" t="s">
        <v>70</v>
      </c>
      <c r="E19" s="129" t="s">
        <v>71</v>
      </c>
      <c r="F19" s="49">
        <v>1968</v>
      </c>
      <c r="G19" s="18">
        <f t="shared" si="0"/>
        <v>51</v>
      </c>
      <c r="H19" s="50">
        <v>10</v>
      </c>
      <c r="I19" s="51">
        <v>2009</v>
      </c>
      <c r="J19" s="19">
        <v>0</v>
      </c>
      <c r="K19" s="21" t="s">
        <v>33</v>
      </c>
      <c r="L19" s="52" t="s">
        <v>34</v>
      </c>
      <c r="M19" s="53" t="s">
        <v>72</v>
      </c>
      <c r="N19" s="53" t="s">
        <v>73</v>
      </c>
      <c r="O19" s="51" t="s">
        <v>33</v>
      </c>
      <c r="P19" s="51" t="s">
        <v>74</v>
      </c>
      <c r="Q19" s="54" t="s">
        <v>37</v>
      </c>
      <c r="R19" s="53" t="s">
        <v>75</v>
      </c>
      <c r="S19" s="32" t="s">
        <v>39</v>
      </c>
      <c r="T19" s="26">
        <v>0</v>
      </c>
      <c r="U19" s="54">
        <v>2308.5039999999999</v>
      </c>
      <c r="V19" s="49">
        <v>78.19</v>
      </c>
      <c r="W19" s="55">
        <v>5</v>
      </c>
      <c r="X19" s="56">
        <v>0</v>
      </c>
      <c r="Y19" s="57">
        <v>10</v>
      </c>
      <c r="Z19" s="28">
        <f t="shared" si="9"/>
        <v>25</v>
      </c>
      <c r="AA19" s="29"/>
    </row>
    <row r="20" spans="1:27" ht="69" x14ac:dyDescent="0.3">
      <c r="A20" s="14">
        <f t="shared" si="1"/>
        <v>4</v>
      </c>
      <c r="B20" s="27">
        <v>16</v>
      </c>
      <c r="C20" s="58">
        <v>43731</v>
      </c>
      <c r="D20" s="59" t="s">
        <v>76</v>
      </c>
      <c r="E20" s="128" t="s">
        <v>77</v>
      </c>
      <c r="F20" s="27">
        <v>1958</v>
      </c>
      <c r="G20" s="60">
        <f t="shared" si="0"/>
        <v>61</v>
      </c>
      <c r="H20" s="50">
        <v>10</v>
      </c>
      <c r="I20" s="27">
        <v>2018</v>
      </c>
      <c r="J20" s="19">
        <v>0</v>
      </c>
      <c r="K20" s="21" t="s">
        <v>33</v>
      </c>
      <c r="L20" s="52" t="s">
        <v>34</v>
      </c>
      <c r="M20" s="53" t="s">
        <v>79</v>
      </c>
      <c r="N20" s="61" t="s">
        <v>80</v>
      </c>
      <c r="O20" s="27" t="s">
        <v>33</v>
      </c>
      <c r="P20" s="27" t="s">
        <v>81</v>
      </c>
      <c r="Q20" s="36" t="s">
        <v>37</v>
      </c>
      <c r="R20" s="36" t="s">
        <v>49</v>
      </c>
      <c r="S20" s="36" t="s">
        <v>44</v>
      </c>
      <c r="T20" s="26">
        <v>0</v>
      </c>
      <c r="U20" s="36">
        <v>4050.509</v>
      </c>
      <c r="V20" s="36">
        <v>88.31</v>
      </c>
      <c r="W20" s="37">
        <v>7</v>
      </c>
      <c r="X20" s="27">
        <v>4.7</v>
      </c>
      <c r="Y20" s="26">
        <v>7</v>
      </c>
      <c r="Z20" s="28">
        <f t="shared" si="9"/>
        <v>24</v>
      </c>
      <c r="AA20" s="62"/>
    </row>
    <row r="21" spans="1:27" s="68" customFormat="1" ht="52.8" x14ac:dyDescent="0.3">
      <c r="A21" s="14">
        <f t="shared" si="1"/>
        <v>5</v>
      </c>
      <c r="B21" s="14">
        <v>27</v>
      </c>
      <c r="C21" s="15">
        <v>43775</v>
      </c>
      <c r="D21" s="31" t="s">
        <v>82</v>
      </c>
      <c r="E21" s="128" t="s">
        <v>32</v>
      </c>
      <c r="F21" s="27">
        <v>1963</v>
      </c>
      <c r="G21" s="18">
        <f t="shared" si="0"/>
        <v>56</v>
      </c>
      <c r="H21" s="33">
        <v>10</v>
      </c>
      <c r="I21" s="34"/>
      <c r="J21" s="19">
        <v>0</v>
      </c>
      <c r="K21" s="21" t="s">
        <v>33</v>
      </c>
      <c r="L21" s="35" t="s">
        <v>83</v>
      </c>
      <c r="M21" s="32" t="s">
        <v>59</v>
      </c>
      <c r="N21" s="32" t="s">
        <v>84</v>
      </c>
      <c r="O21" s="27" t="s">
        <v>33</v>
      </c>
      <c r="P21" s="27" t="s">
        <v>85</v>
      </c>
      <c r="Q21" s="36" t="s">
        <v>37</v>
      </c>
      <c r="R21" s="36" t="s">
        <v>49</v>
      </c>
      <c r="S21" s="42" t="s">
        <v>44</v>
      </c>
      <c r="T21" s="26">
        <v>0</v>
      </c>
      <c r="U21" s="36" t="s">
        <v>37</v>
      </c>
      <c r="V21" s="36">
        <v>90.87</v>
      </c>
      <c r="W21" s="37">
        <v>7</v>
      </c>
      <c r="X21" s="27">
        <v>0.7</v>
      </c>
      <c r="Y21" s="26">
        <v>7</v>
      </c>
      <c r="Z21" s="28">
        <f t="shared" si="9"/>
        <v>24</v>
      </c>
      <c r="AA21" s="29"/>
    </row>
    <row r="22" spans="1:27" ht="87.6" customHeight="1" x14ac:dyDescent="0.3">
      <c r="A22" s="14">
        <f t="shared" si="1"/>
        <v>6</v>
      </c>
      <c r="B22" s="14">
        <v>9</v>
      </c>
      <c r="C22" s="15">
        <v>43712</v>
      </c>
      <c r="D22" s="31" t="s">
        <v>88</v>
      </c>
      <c r="E22" s="128" t="s">
        <v>89</v>
      </c>
      <c r="F22" s="27">
        <v>1961</v>
      </c>
      <c r="G22" s="18">
        <f t="shared" si="0"/>
        <v>58</v>
      </c>
      <c r="H22" s="33">
        <v>10</v>
      </c>
      <c r="I22" s="34"/>
      <c r="J22" s="19">
        <v>0</v>
      </c>
      <c r="K22" s="21" t="s">
        <v>33</v>
      </c>
      <c r="L22" s="35" t="s">
        <v>34</v>
      </c>
      <c r="M22" s="32" t="s">
        <v>90</v>
      </c>
      <c r="N22" s="32" t="s">
        <v>91</v>
      </c>
      <c r="O22" s="27" t="s">
        <v>33</v>
      </c>
      <c r="P22" s="27" t="s">
        <v>92</v>
      </c>
      <c r="Q22" s="36" t="s">
        <v>37</v>
      </c>
      <c r="R22" s="36" t="s">
        <v>49</v>
      </c>
      <c r="S22" s="36" t="s">
        <v>44</v>
      </c>
      <c r="T22" s="26">
        <v>0</v>
      </c>
      <c r="U22" s="36">
        <v>3445.4259999999999</v>
      </c>
      <c r="V22" s="36">
        <v>74.77</v>
      </c>
      <c r="W22" s="26">
        <v>3</v>
      </c>
      <c r="X22" s="27">
        <v>0</v>
      </c>
      <c r="Y22" s="26">
        <v>10</v>
      </c>
      <c r="Z22" s="28">
        <f t="shared" si="9"/>
        <v>23</v>
      </c>
      <c r="AA22" s="29"/>
    </row>
    <row r="23" spans="1:27" ht="79.2" x14ac:dyDescent="0.3">
      <c r="A23" s="14">
        <f t="shared" si="1"/>
        <v>7</v>
      </c>
      <c r="B23" s="14">
        <v>12</v>
      </c>
      <c r="C23" s="15">
        <v>43718</v>
      </c>
      <c r="D23" s="31" t="s">
        <v>93</v>
      </c>
      <c r="E23" s="128" t="s">
        <v>94</v>
      </c>
      <c r="F23" s="27">
        <v>1972</v>
      </c>
      <c r="G23" s="18">
        <f t="shared" si="0"/>
        <v>47</v>
      </c>
      <c r="H23" s="33">
        <v>10</v>
      </c>
      <c r="I23" s="34"/>
      <c r="J23" s="19">
        <v>0</v>
      </c>
      <c r="K23" s="21" t="s">
        <v>33</v>
      </c>
      <c r="L23" s="35" t="s">
        <v>34</v>
      </c>
      <c r="M23" s="137" t="s">
        <v>309</v>
      </c>
      <c r="N23" s="32" t="s">
        <v>95</v>
      </c>
      <c r="O23" s="27" t="s">
        <v>33</v>
      </c>
      <c r="P23" s="27" t="s">
        <v>33</v>
      </c>
      <c r="Q23" s="36" t="s">
        <v>37</v>
      </c>
      <c r="R23" s="32" t="s">
        <v>96</v>
      </c>
      <c r="S23" s="36" t="s">
        <v>44</v>
      </c>
      <c r="T23" s="26">
        <v>0</v>
      </c>
      <c r="U23" s="36">
        <v>3894.8796000000002</v>
      </c>
      <c r="V23" s="36">
        <v>68</v>
      </c>
      <c r="W23" s="26">
        <v>3</v>
      </c>
      <c r="X23" s="27">
        <v>0</v>
      </c>
      <c r="Y23" s="26">
        <v>10</v>
      </c>
      <c r="Z23" s="28">
        <f t="shared" si="9"/>
        <v>23</v>
      </c>
      <c r="AA23" s="29"/>
    </row>
    <row r="24" spans="1:27" ht="52.8" x14ac:dyDescent="0.3">
      <c r="A24" s="14">
        <f t="shared" si="1"/>
        <v>8</v>
      </c>
      <c r="B24" s="14">
        <v>23</v>
      </c>
      <c r="C24" s="15">
        <v>43756</v>
      </c>
      <c r="D24" s="31" t="s">
        <v>104</v>
      </c>
      <c r="E24" s="130" t="s">
        <v>67</v>
      </c>
      <c r="F24" s="18">
        <v>1966</v>
      </c>
      <c r="G24" s="18">
        <f t="shared" si="0"/>
        <v>53</v>
      </c>
      <c r="H24" s="19">
        <v>10</v>
      </c>
      <c r="I24" s="20"/>
      <c r="J24" s="19">
        <v>0</v>
      </c>
      <c r="K24" s="21" t="s">
        <v>33</v>
      </c>
      <c r="L24" s="41" t="s">
        <v>34</v>
      </c>
      <c r="M24" s="32" t="s">
        <v>105</v>
      </c>
      <c r="N24" s="40" t="s">
        <v>60</v>
      </c>
      <c r="O24" s="20" t="s">
        <v>33</v>
      </c>
      <c r="P24" s="20" t="s">
        <v>106</v>
      </c>
      <c r="Q24" s="42" t="s">
        <v>37</v>
      </c>
      <c r="R24" s="42" t="s">
        <v>49</v>
      </c>
      <c r="S24" s="42" t="s">
        <v>44</v>
      </c>
      <c r="T24" s="26">
        <v>0</v>
      </c>
      <c r="U24" s="42">
        <v>4372.66</v>
      </c>
      <c r="V24" s="42">
        <v>71.400000000000006</v>
      </c>
      <c r="W24" s="26">
        <v>3</v>
      </c>
      <c r="X24" s="27">
        <v>0</v>
      </c>
      <c r="Y24" s="26">
        <v>10</v>
      </c>
      <c r="Z24" s="28">
        <f t="shared" si="9"/>
        <v>23</v>
      </c>
      <c r="AA24" s="29"/>
    </row>
    <row r="25" spans="1:27" ht="52.8" x14ac:dyDescent="0.3">
      <c r="A25" s="14">
        <f t="shared" si="1"/>
        <v>9</v>
      </c>
      <c r="B25" s="14">
        <v>25</v>
      </c>
      <c r="C25" s="15">
        <v>43769</v>
      </c>
      <c r="D25" s="31" t="s">
        <v>107</v>
      </c>
      <c r="E25" s="128" t="s">
        <v>32</v>
      </c>
      <c r="F25" s="27">
        <v>1963</v>
      </c>
      <c r="G25" s="18">
        <f t="shared" si="0"/>
        <v>56</v>
      </c>
      <c r="H25" s="33">
        <v>10</v>
      </c>
      <c r="I25" s="34">
        <v>2017.2018</v>
      </c>
      <c r="J25" s="19">
        <v>0</v>
      </c>
      <c r="K25" s="21" t="s">
        <v>33</v>
      </c>
      <c r="L25" s="35" t="s">
        <v>34</v>
      </c>
      <c r="M25" s="32" t="s">
        <v>108</v>
      </c>
      <c r="N25" s="32" t="s">
        <v>109</v>
      </c>
      <c r="O25" s="27" t="s">
        <v>33</v>
      </c>
      <c r="P25" s="27" t="s">
        <v>110</v>
      </c>
      <c r="Q25" s="36" t="s">
        <v>37</v>
      </c>
      <c r="R25" s="36" t="s">
        <v>49</v>
      </c>
      <c r="S25" s="42" t="s">
        <v>44</v>
      </c>
      <c r="T25" s="26">
        <v>0</v>
      </c>
      <c r="U25" s="36">
        <v>3843.8530000000001</v>
      </c>
      <c r="V25" s="36">
        <v>73.38</v>
      </c>
      <c r="W25" s="26">
        <v>3</v>
      </c>
      <c r="X25" s="27">
        <v>0</v>
      </c>
      <c r="Y25" s="26">
        <v>10</v>
      </c>
      <c r="Z25" s="28">
        <f t="shared" si="9"/>
        <v>23</v>
      </c>
      <c r="AA25" s="29"/>
    </row>
    <row r="26" spans="1:27" s="46" customFormat="1" ht="39.6" x14ac:dyDescent="0.3">
      <c r="A26" s="14">
        <f t="shared" si="1"/>
        <v>10</v>
      </c>
      <c r="B26" s="14">
        <v>29</v>
      </c>
      <c r="C26" s="15">
        <v>43788</v>
      </c>
      <c r="D26" s="31" t="s">
        <v>111</v>
      </c>
      <c r="E26" s="128" t="s">
        <v>32</v>
      </c>
      <c r="F26" s="27">
        <v>1959</v>
      </c>
      <c r="G26" s="18">
        <f t="shared" si="0"/>
        <v>60</v>
      </c>
      <c r="H26" s="33">
        <v>10</v>
      </c>
      <c r="I26" s="27">
        <v>2020</v>
      </c>
      <c r="J26" s="19">
        <v>0</v>
      </c>
      <c r="K26" s="21" t="s">
        <v>33</v>
      </c>
      <c r="L26" s="35" t="s">
        <v>34</v>
      </c>
      <c r="M26" s="32" t="s">
        <v>112</v>
      </c>
      <c r="N26" s="32" t="s">
        <v>113</v>
      </c>
      <c r="O26" s="27" t="s">
        <v>33</v>
      </c>
      <c r="P26" s="27" t="s">
        <v>114</v>
      </c>
      <c r="Q26" s="36" t="s">
        <v>37</v>
      </c>
      <c r="R26" s="32" t="s">
        <v>43</v>
      </c>
      <c r="S26" s="43" t="s">
        <v>44</v>
      </c>
      <c r="T26" s="26">
        <v>0</v>
      </c>
      <c r="U26" s="36">
        <v>3283.1060000000002</v>
      </c>
      <c r="V26" s="36">
        <v>74.930000000000007</v>
      </c>
      <c r="W26" s="26">
        <v>3</v>
      </c>
      <c r="X26" s="27">
        <v>0</v>
      </c>
      <c r="Y26" s="26">
        <v>10</v>
      </c>
      <c r="Z26" s="28">
        <f t="shared" si="9"/>
        <v>23</v>
      </c>
      <c r="AA26" s="69"/>
    </row>
    <row r="27" spans="1:27" ht="79.2" x14ac:dyDescent="0.3">
      <c r="A27" s="14">
        <f t="shared" si="1"/>
        <v>11</v>
      </c>
      <c r="B27" s="14">
        <v>11</v>
      </c>
      <c r="C27" s="15">
        <v>43713</v>
      </c>
      <c r="D27" s="31" t="s">
        <v>117</v>
      </c>
      <c r="E27" s="128" t="s">
        <v>32</v>
      </c>
      <c r="F27" s="27">
        <v>1961</v>
      </c>
      <c r="G27" s="18">
        <f t="shared" si="0"/>
        <v>58</v>
      </c>
      <c r="H27" s="33">
        <v>10</v>
      </c>
      <c r="I27" s="73">
        <v>2017</v>
      </c>
      <c r="J27" s="19">
        <v>0</v>
      </c>
      <c r="K27" s="21" t="s">
        <v>33</v>
      </c>
      <c r="L27" s="35" t="s">
        <v>34</v>
      </c>
      <c r="M27" s="32" t="s">
        <v>105</v>
      </c>
      <c r="N27" s="32" t="s">
        <v>118</v>
      </c>
      <c r="O27" s="27" t="s">
        <v>33</v>
      </c>
      <c r="P27" s="27" t="s">
        <v>119</v>
      </c>
      <c r="Q27" s="36" t="s">
        <v>37</v>
      </c>
      <c r="R27" s="36" t="s">
        <v>33</v>
      </c>
      <c r="S27" s="36" t="s">
        <v>44</v>
      </c>
      <c r="T27" s="26">
        <v>0</v>
      </c>
      <c r="U27" s="36">
        <v>4650.3519999999999</v>
      </c>
      <c r="V27" s="36">
        <v>77.83</v>
      </c>
      <c r="W27" s="26">
        <v>5</v>
      </c>
      <c r="X27" s="27">
        <v>3</v>
      </c>
      <c r="Y27" s="26">
        <v>7</v>
      </c>
      <c r="Z27" s="28">
        <f>Y27+W27+T28+J27+H27</f>
        <v>22</v>
      </c>
      <c r="AA27" s="29"/>
    </row>
    <row r="28" spans="1:27" ht="66.599999999999994" x14ac:dyDescent="0.3">
      <c r="A28" s="14">
        <f t="shared" si="1"/>
        <v>12</v>
      </c>
      <c r="B28" s="14">
        <v>1</v>
      </c>
      <c r="C28" s="15">
        <v>43615.372916666667</v>
      </c>
      <c r="D28" s="16" t="s">
        <v>120</v>
      </c>
      <c r="E28" s="127" t="s">
        <v>121</v>
      </c>
      <c r="F28" s="18">
        <v>1972</v>
      </c>
      <c r="G28" s="18">
        <f t="shared" si="0"/>
        <v>47</v>
      </c>
      <c r="H28" s="19">
        <v>10</v>
      </c>
      <c r="I28" s="20"/>
      <c r="J28" s="19">
        <v>0</v>
      </c>
      <c r="K28" s="21" t="s">
        <v>33</v>
      </c>
      <c r="L28" s="41" t="s">
        <v>34</v>
      </c>
      <c r="M28" s="32" t="s">
        <v>105</v>
      </c>
      <c r="N28" s="40" t="s">
        <v>122</v>
      </c>
      <c r="O28" s="24" t="s">
        <v>33</v>
      </c>
      <c r="P28" s="24" t="s">
        <v>123</v>
      </c>
      <c r="Q28" s="23" t="s">
        <v>37</v>
      </c>
      <c r="R28" s="23" t="s">
        <v>49</v>
      </c>
      <c r="S28" s="43" t="s">
        <v>44</v>
      </c>
      <c r="T28" s="26">
        <v>0</v>
      </c>
      <c r="U28" s="23">
        <v>8225.66</v>
      </c>
      <c r="V28" s="23">
        <v>86.45</v>
      </c>
      <c r="W28" s="26">
        <v>7</v>
      </c>
      <c r="X28" s="27">
        <v>8.5</v>
      </c>
      <c r="Y28" s="26">
        <v>4</v>
      </c>
      <c r="Z28" s="28">
        <f t="shared" ref="Z28:Z68" si="10">Y28+W28+T28+J28+H28</f>
        <v>21</v>
      </c>
      <c r="AA28" s="29"/>
    </row>
    <row r="29" spans="1:27" ht="92.4" x14ac:dyDescent="0.3">
      <c r="A29" s="14">
        <f t="shared" si="1"/>
        <v>13</v>
      </c>
      <c r="B29" s="14">
        <v>14</v>
      </c>
      <c r="C29" s="15">
        <v>43719</v>
      </c>
      <c r="D29" s="31" t="s">
        <v>124</v>
      </c>
      <c r="E29" s="128" t="s">
        <v>125</v>
      </c>
      <c r="F29" s="27">
        <v>1978</v>
      </c>
      <c r="G29" s="18">
        <f t="shared" si="0"/>
        <v>41</v>
      </c>
      <c r="H29" s="33">
        <v>10</v>
      </c>
      <c r="I29" s="34"/>
      <c r="J29" s="19">
        <v>0</v>
      </c>
      <c r="K29" s="21" t="s">
        <v>33</v>
      </c>
      <c r="L29" s="35" t="s">
        <v>34</v>
      </c>
      <c r="M29" s="32" t="s">
        <v>126</v>
      </c>
      <c r="N29" s="32" t="s">
        <v>127</v>
      </c>
      <c r="O29" s="27" t="s">
        <v>33</v>
      </c>
      <c r="P29" s="27" t="s">
        <v>128</v>
      </c>
      <c r="Q29" s="36" t="s">
        <v>129</v>
      </c>
      <c r="R29" s="36" t="s">
        <v>49</v>
      </c>
      <c r="S29" s="36" t="s">
        <v>44</v>
      </c>
      <c r="T29" s="26">
        <v>0</v>
      </c>
      <c r="U29" s="36">
        <v>3800</v>
      </c>
      <c r="V29" s="36">
        <v>60.4</v>
      </c>
      <c r="W29" s="37">
        <v>1</v>
      </c>
      <c r="X29" s="27">
        <v>0</v>
      </c>
      <c r="Y29" s="26">
        <v>10</v>
      </c>
      <c r="Z29" s="28">
        <f t="shared" si="10"/>
        <v>21</v>
      </c>
      <c r="AA29" s="29"/>
    </row>
    <row r="30" spans="1:27" ht="52.8" x14ac:dyDescent="0.3">
      <c r="A30" s="14">
        <f t="shared" si="1"/>
        <v>14</v>
      </c>
      <c r="B30" s="14">
        <v>20</v>
      </c>
      <c r="C30" s="15">
        <v>43753</v>
      </c>
      <c r="D30" s="31" t="s">
        <v>130</v>
      </c>
      <c r="E30" s="128" t="s">
        <v>125</v>
      </c>
      <c r="F30" s="27">
        <v>1957</v>
      </c>
      <c r="G30" s="18">
        <f t="shared" si="0"/>
        <v>62</v>
      </c>
      <c r="H30" s="33">
        <v>10</v>
      </c>
      <c r="I30" s="34"/>
      <c r="J30" s="19">
        <v>0</v>
      </c>
      <c r="K30" s="21" t="s">
        <v>33</v>
      </c>
      <c r="L30" s="35" t="s">
        <v>131</v>
      </c>
      <c r="M30" s="32" t="s">
        <v>132</v>
      </c>
      <c r="N30" s="36"/>
      <c r="O30" s="27" t="s">
        <v>33</v>
      </c>
      <c r="P30" s="27" t="s">
        <v>133</v>
      </c>
      <c r="Q30" s="36" t="s">
        <v>37</v>
      </c>
      <c r="R30" s="36" t="s">
        <v>49</v>
      </c>
      <c r="S30" s="36" t="s">
        <v>44</v>
      </c>
      <c r="T30" s="26">
        <v>0</v>
      </c>
      <c r="U30" s="36">
        <v>3948.35</v>
      </c>
      <c r="V30" s="36">
        <v>100</v>
      </c>
      <c r="W30" s="37">
        <v>10</v>
      </c>
      <c r="X30" s="27">
        <v>22</v>
      </c>
      <c r="Y30" s="26">
        <v>1</v>
      </c>
      <c r="Z30" s="28">
        <f t="shared" si="10"/>
        <v>21</v>
      </c>
      <c r="AA30" s="29"/>
    </row>
    <row r="31" spans="1:27" s="46" customFormat="1" ht="79.2" x14ac:dyDescent="0.3">
      <c r="A31" s="14">
        <f t="shared" si="1"/>
        <v>15</v>
      </c>
      <c r="B31" s="64">
        <v>26</v>
      </c>
      <c r="C31" s="65">
        <v>43770</v>
      </c>
      <c r="D31" s="59" t="s">
        <v>134</v>
      </c>
      <c r="E31" s="128" t="s">
        <v>32</v>
      </c>
      <c r="F31" s="27">
        <v>1965</v>
      </c>
      <c r="G31" s="18">
        <f t="shared" si="0"/>
        <v>54</v>
      </c>
      <c r="H31" s="33">
        <v>10</v>
      </c>
      <c r="I31" s="34"/>
      <c r="J31" s="19">
        <v>0</v>
      </c>
      <c r="K31" s="21" t="s">
        <v>33</v>
      </c>
      <c r="L31" s="35" t="s">
        <v>34</v>
      </c>
      <c r="M31" s="32" t="s">
        <v>135</v>
      </c>
      <c r="N31" s="32" t="s">
        <v>136</v>
      </c>
      <c r="O31" s="27" t="s">
        <v>33</v>
      </c>
      <c r="P31" s="27" t="s">
        <v>137</v>
      </c>
      <c r="Q31" s="36" t="s">
        <v>37</v>
      </c>
      <c r="R31" s="36" t="s">
        <v>49</v>
      </c>
      <c r="S31" s="32" t="s">
        <v>39</v>
      </c>
      <c r="T31" s="26">
        <v>0</v>
      </c>
      <c r="U31" s="36">
        <v>2653.6080000000002</v>
      </c>
      <c r="V31" s="36">
        <v>54.8</v>
      </c>
      <c r="W31" s="37">
        <v>1</v>
      </c>
      <c r="X31" s="27">
        <v>0</v>
      </c>
      <c r="Y31" s="26">
        <v>10</v>
      </c>
      <c r="Z31" s="66">
        <f t="shared" si="10"/>
        <v>21</v>
      </c>
      <c r="AA31" s="67"/>
    </row>
    <row r="32" spans="1:27" ht="39.6" x14ac:dyDescent="0.3">
      <c r="A32" s="14">
        <f t="shared" si="1"/>
        <v>16</v>
      </c>
      <c r="B32" s="14">
        <v>37</v>
      </c>
      <c r="C32" s="15">
        <v>43797</v>
      </c>
      <c r="D32" s="31" t="s">
        <v>138</v>
      </c>
      <c r="E32" s="129" t="s">
        <v>139</v>
      </c>
      <c r="F32" s="27">
        <v>1946</v>
      </c>
      <c r="G32" s="18">
        <f t="shared" si="0"/>
        <v>73</v>
      </c>
      <c r="H32" s="33">
        <v>10</v>
      </c>
      <c r="I32" s="34">
        <v>2021</v>
      </c>
      <c r="J32" s="19">
        <v>0</v>
      </c>
      <c r="K32" s="21" t="s">
        <v>33</v>
      </c>
      <c r="L32" s="35" t="s">
        <v>34</v>
      </c>
      <c r="M32" s="38" t="s">
        <v>140</v>
      </c>
      <c r="N32" s="27"/>
      <c r="O32" s="27" t="s">
        <v>33</v>
      </c>
      <c r="P32" s="27" t="s">
        <v>141</v>
      </c>
      <c r="Q32" s="27" t="s">
        <v>142</v>
      </c>
      <c r="R32" s="27" t="s">
        <v>49</v>
      </c>
      <c r="S32" s="42" t="s">
        <v>44</v>
      </c>
      <c r="T32" s="26">
        <v>0</v>
      </c>
      <c r="U32" s="27">
        <v>2624.3739999999998</v>
      </c>
      <c r="V32" s="27">
        <v>99</v>
      </c>
      <c r="W32" s="37">
        <v>10</v>
      </c>
      <c r="X32" s="27">
        <v>16.5</v>
      </c>
      <c r="Y32" s="26">
        <v>1</v>
      </c>
      <c r="Z32" s="28">
        <f t="shared" si="10"/>
        <v>21</v>
      </c>
      <c r="AA32" s="29"/>
    </row>
    <row r="33" spans="1:27" ht="96.6" x14ac:dyDescent="0.3">
      <c r="A33" s="14">
        <f t="shared" si="1"/>
        <v>17</v>
      </c>
      <c r="B33" s="14">
        <v>64</v>
      </c>
      <c r="C33" s="15">
        <v>43799</v>
      </c>
      <c r="D33" s="74" t="s">
        <v>143</v>
      </c>
      <c r="E33" s="129" t="s">
        <v>144</v>
      </c>
      <c r="F33" s="49">
        <v>1974</v>
      </c>
      <c r="G33" s="18">
        <f t="shared" si="0"/>
        <v>45</v>
      </c>
      <c r="H33" s="50">
        <v>10</v>
      </c>
      <c r="I33" s="49"/>
      <c r="J33" s="19">
        <v>0</v>
      </c>
      <c r="K33" s="21" t="s">
        <v>33</v>
      </c>
      <c r="L33" s="52" t="s">
        <v>34</v>
      </c>
      <c r="M33" s="49" t="s">
        <v>145</v>
      </c>
      <c r="N33" s="75" t="s">
        <v>146</v>
      </c>
      <c r="O33" s="75" t="s">
        <v>33</v>
      </c>
      <c r="P33" s="49" t="s">
        <v>147</v>
      </c>
      <c r="Q33" s="49" t="s">
        <v>37</v>
      </c>
      <c r="R33" s="38" t="s">
        <v>148</v>
      </c>
      <c r="S33" s="38" t="s">
        <v>44</v>
      </c>
      <c r="T33" s="26">
        <v>0</v>
      </c>
      <c r="U33" s="49">
        <v>1453.021</v>
      </c>
      <c r="V33" s="49">
        <v>53.03</v>
      </c>
      <c r="W33" s="55">
        <v>1</v>
      </c>
      <c r="X33" s="56">
        <v>0</v>
      </c>
      <c r="Y33" s="57">
        <v>10</v>
      </c>
      <c r="Z33" s="28">
        <f t="shared" si="10"/>
        <v>21</v>
      </c>
      <c r="AA33" s="29"/>
    </row>
    <row r="34" spans="1:27" s="76" customFormat="1" ht="39.6" x14ac:dyDescent="0.3">
      <c r="A34" s="14">
        <f t="shared" si="1"/>
        <v>18</v>
      </c>
      <c r="B34" s="14">
        <v>28</v>
      </c>
      <c r="C34" s="15">
        <v>43787</v>
      </c>
      <c r="D34" s="31" t="s">
        <v>149</v>
      </c>
      <c r="E34" s="128" t="s">
        <v>150</v>
      </c>
      <c r="F34" s="27">
        <v>1988</v>
      </c>
      <c r="G34" s="18">
        <f t="shared" si="0"/>
        <v>31</v>
      </c>
      <c r="H34" s="33">
        <v>7</v>
      </c>
      <c r="I34" s="34"/>
      <c r="J34" s="19">
        <v>0</v>
      </c>
      <c r="K34" s="21" t="s">
        <v>33</v>
      </c>
      <c r="L34" s="35" t="s">
        <v>34</v>
      </c>
      <c r="M34" s="32" t="s">
        <v>151</v>
      </c>
      <c r="N34" s="32" t="s">
        <v>152</v>
      </c>
      <c r="O34" s="27" t="s">
        <v>33</v>
      </c>
      <c r="P34" s="27" t="s">
        <v>153</v>
      </c>
      <c r="Q34" s="36" t="s">
        <v>37</v>
      </c>
      <c r="R34" s="36" t="s">
        <v>49</v>
      </c>
      <c r="S34" s="32" t="s">
        <v>39</v>
      </c>
      <c r="T34" s="26">
        <v>0</v>
      </c>
      <c r="U34" s="36">
        <v>4816.3069999999998</v>
      </c>
      <c r="V34" s="36">
        <v>69.400000000000006</v>
      </c>
      <c r="W34" s="26">
        <v>3</v>
      </c>
      <c r="X34" s="27">
        <v>0</v>
      </c>
      <c r="Y34" s="26">
        <v>10</v>
      </c>
      <c r="Z34" s="28">
        <f t="shared" si="10"/>
        <v>20</v>
      </c>
      <c r="AA34" s="29"/>
    </row>
    <row r="35" spans="1:27" ht="52.8" x14ac:dyDescent="0.3">
      <c r="A35" s="14">
        <f t="shared" si="1"/>
        <v>19</v>
      </c>
      <c r="B35" s="14">
        <v>34</v>
      </c>
      <c r="C35" s="15">
        <v>43797</v>
      </c>
      <c r="D35" s="31" t="s">
        <v>154</v>
      </c>
      <c r="E35" s="129" t="s">
        <v>67</v>
      </c>
      <c r="F35" s="27">
        <v>1985</v>
      </c>
      <c r="G35" s="18">
        <f t="shared" si="0"/>
        <v>34</v>
      </c>
      <c r="H35" s="33">
        <v>7</v>
      </c>
      <c r="I35" s="34"/>
      <c r="J35" s="19">
        <v>0</v>
      </c>
      <c r="K35" s="21" t="s">
        <v>33</v>
      </c>
      <c r="L35" s="35" t="s">
        <v>34</v>
      </c>
      <c r="M35" s="38" t="s">
        <v>155</v>
      </c>
      <c r="N35" s="38" t="s">
        <v>156</v>
      </c>
      <c r="O35" s="27" t="s">
        <v>33</v>
      </c>
      <c r="P35" s="27" t="s">
        <v>157</v>
      </c>
      <c r="Q35" s="27" t="s">
        <v>37</v>
      </c>
      <c r="R35" s="27" t="s">
        <v>49</v>
      </c>
      <c r="S35" s="32" t="s">
        <v>39</v>
      </c>
      <c r="T35" s="26">
        <v>0</v>
      </c>
      <c r="U35" s="27">
        <v>3747.107</v>
      </c>
      <c r="V35" s="27">
        <v>68.900000000000006</v>
      </c>
      <c r="W35" s="37">
        <v>3</v>
      </c>
      <c r="X35" s="27">
        <v>0</v>
      </c>
      <c r="Y35" s="26">
        <v>10</v>
      </c>
      <c r="Z35" s="28">
        <f t="shared" si="10"/>
        <v>20</v>
      </c>
      <c r="AA35" s="29"/>
    </row>
    <row r="36" spans="1:27" ht="26.4" x14ac:dyDescent="0.3">
      <c r="A36" s="14">
        <f t="shared" si="1"/>
        <v>20</v>
      </c>
      <c r="B36" s="14">
        <v>38</v>
      </c>
      <c r="C36" s="15">
        <v>43797</v>
      </c>
      <c r="D36" s="31" t="s">
        <v>158</v>
      </c>
      <c r="E36" s="129" t="s">
        <v>159</v>
      </c>
      <c r="F36" s="27">
        <v>1983</v>
      </c>
      <c r="G36" s="18">
        <f t="shared" si="0"/>
        <v>36</v>
      </c>
      <c r="H36" s="33">
        <v>7</v>
      </c>
      <c r="I36" s="34"/>
      <c r="J36" s="19">
        <v>0</v>
      </c>
      <c r="K36" s="21" t="s">
        <v>33</v>
      </c>
      <c r="L36" s="35" t="s">
        <v>34</v>
      </c>
      <c r="M36" s="38" t="s">
        <v>160</v>
      </c>
      <c r="N36" s="27"/>
      <c r="O36" s="27" t="s">
        <v>33</v>
      </c>
      <c r="P36" s="27" t="s">
        <v>161</v>
      </c>
      <c r="Q36" s="27" t="s">
        <v>37</v>
      </c>
      <c r="R36" s="27" t="s">
        <v>49</v>
      </c>
      <c r="S36" s="32" t="s">
        <v>39</v>
      </c>
      <c r="T36" s="26">
        <v>0</v>
      </c>
      <c r="U36" s="27">
        <v>722.221</v>
      </c>
      <c r="V36" s="27">
        <v>68</v>
      </c>
      <c r="W36" s="37">
        <v>3</v>
      </c>
      <c r="X36" s="27">
        <v>0</v>
      </c>
      <c r="Y36" s="26">
        <v>10</v>
      </c>
      <c r="Z36" s="28">
        <f t="shared" si="10"/>
        <v>20</v>
      </c>
      <c r="AA36" s="29"/>
    </row>
    <row r="37" spans="1:27" ht="66" x14ac:dyDescent="0.3">
      <c r="A37" s="14">
        <f t="shared" si="1"/>
        <v>21</v>
      </c>
      <c r="B37" s="14">
        <v>51</v>
      </c>
      <c r="C37" s="15">
        <v>43799</v>
      </c>
      <c r="D37" s="31" t="s">
        <v>162</v>
      </c>
      <c r="E37" s="129" t="s">
        <v>163</v>
      </c>
      <c r="F37" s="27">
        <v>1961</v>
      </c>
      <c r="G37" s="18">
        <f t="shared" si="0"/>
        <v>58</v>
      </c>
      <c r="H37" s="33">
        <v>10</v>
      </c>
      <c r="I37" s="27">
        <v>2020</v>
      </c>
      <c r="J37" s="19">
        <v>0</v>
      </c>
      <c r="K37" s="21" t="s">
        <v>33</v>
      </c>
      <c r="L37" s="35" t="s">
        <v>34</v>
      </c>
      <c r="M37" s="38" t="s">
        <v>164</v>
      </c>
      <c r="N37" s="27"/>
      <c r="O37" s="27" t="s">
        <v>33</v>
      </c>
      <c r="P37" s="27" t="s">
        <v>165</v>
      </c>
      <c r="Q37" s="27" t="s">
        <v>37</v>
      </c>
      <c r="R37" s="27" t="s">
        <v>49</v>
      </c>
      <c r="S37" s="32" t="s">
        <v>39</v>
      </c>
      <c r="T37" s="26">
        <v>0</v>
      </c>
      <c r="U37" s="27">
        <v>1863.605</v>
      </c>
      <c r="V37" s="27">
        <v>69.900000000000006</v>
      </c>
      <c r="W37" s="37">
        <v>3</v>
      </c>
      <c r="X37" s="27">
        <v>1.4</v>
      </c>
      <c r="Y37" s="26">
        <v>7</v>
      </c>
      <c r="Z37" s="28">
        <f t="shared" si="10"/>
        <v>20</v>
      </c>
      <c r="AA37" s="29"/>
    </row>
    <row r="38" spans="1:27" ht="39.6" x14ac:dyDescent="0.3">
      <c r="A38" s="14">
        <f t="shared" si="1"/>
        <v>22</v>
      </c>
      <c r="B38" s="14">
        <v>5</v>
      </c>
      <c r="C38" s="15">
        <v>43709</v>
      </c>
      <c r="D38" s="16" t="s">
        <v>166</v>
      </c>
      <c r="E38" s="127" t="s">
        <v>121</v>
      </c>
      <c r="F38" s="64">
        <v>1964</v>
      </c>
      <c r="G38" s="18">
        <f t="shared" si="0"/>
        <v>55</v>
      </c>
      <c r="H38" s="33">
        <v>10</v>
      </c>
      <c r="I38" s="64">
        <v>2020</v>
      </c>
      <c r="J38" s="19">
        <v>0</v>
      </c>
      <c r="K38" s="21" t="s">
        <v>33</v>
      </c>
      <c r="L38" s="22" t="s">
        <v>34</v>
      </c>
      <c r="M38" s="25" t="s">
        <v>167</v>
      </c>
      <c r="N38" s="78"/>
      <c r="O38" s="79" t="s">
        <v>33</v>
      </c>
      <c r="P38" s="79" t="s">
        <v>168</v>
      </c>
      <c r="Q38" s="78" t="s">
        <v>37</v>
      </c>
      <c r="R38" s="78" t="s">
        <v>33</v>
      </c>
      <c r="S38" s="25" t="s">
        <v>39</v>
      </c>
      <c r="T38" s="26">
        <v>0</v>
      </c>
      <c r="U38" s="78">
        <v>1193.556</v>
      </c>
      <c r="V38" s="78">
        <v>83</v>
      </c>
      <c r="W38" s="26">
        <v>5</v>
      </c>
      <c r="X38" s="80">
        <v>6.16</v>
      </c>
      <c r="Y38" s="26">
        <v>4</v>
      </c>
      <c r="Z38" s="28">
        <f t="shared" si="10"/>
        <v>19</v>
      </c>
      <c r="AA38" s="29"/>
    </row>
    <row r="39" spans="1:27" ht="48.6" x14ac:dyDescent="0.3">
      <c r="A39" s="14">
        <f t="shared" si="1"/>
        <v>23</v>
      </c>
      <c r="B39" s="14">
        <v>30</v>
      </c>
      <c r="C39" s="15">
        <v>43790</v>
      </c>
      <c r="D39" s="31" t="s">
        <v>169</v>
      </c>
      <c r="E39" s="128" t="s">
        <v>192</v>
      </c>
      <c r="F39" s="27">
        <v>1995</v>
      </c>
      <c r="G39" s="18">
        <f t="shared" ref="G39:G69" si="11">2019-F39</f>
        <v>24</v>
      </c>
      <c r="H39" s="33">
        <v>4</v>
      </c>
      <c r="I39" s="34"/>
      <c r="J39" s="19">
        <v>0</v>
      </c>
      <c r="K39" s="21" t="s">
        <v>33</v>
      </c>
      <c r="L39" s="35" t="s">
        <v>34</v>
      </c>
      <c r="M39" s="32" t="s">
        <v>171</v>
      </c>
      <c r="N39" s="32" t="s">
        <v>172</v>
      </c>
      <c r="O39" s="27" t="s">
        <v>33</v>
      </c>
      <c r="P39" s="27" t="s">
        <v>173</v>
      </c>
      <c r="Q39" s="36" t="s">
        <v>37</v>
      </c>
      <c r="R39" s="32" t="s">
        <v>174</v>
      </c>
      <c r="S39" s="81" t="s">
        <v>175</v>
      </c>
      <c r="T39" s="26">
        <v>10</v>
      </c>
      <c r="U39" s="36">
        <v>592.33000000000004</v>
      </c>
      <c r="V39" s="36">
        <v>54.15</v>
      </c>
      <c r="W39" s="37">
        <v>1</v>
      </c>
      <c r="X39" s="27">
        <v>5.0999999999999996</v>
      </c>
      <c r="Y39" s="26">
        <v>4</v>
      </c>
      <c r="Z39" s="28">
        <f t="shared" si="10"/>
        <v>19</v>
      </c>
      <c r="AA39" s="29"/>
    </row>
    <row r="40" spans="1:27" ht="79.8" x14ac:dyDescent="0.3">
      <c r="A40" s="14">
        <f t="shared" si="1"/>
        <v>24</v>
      </c>
      <c r="B40" s="14">
        <v>22</v>
      </c>
      <c r="C40" s="82">
        <v>43755</v>
      </c>
      <c r="D40" s="31" t="s">
        <v>176</v>
      </c>
      <c r="E40" s="130" t="s">
        <v>177</v>
      </c>
      <c r="F40" s="18">
        <v>1997</v>
      </c>
      <c r="G40" s="18">
        <f t="shared" si="11"/>
        <v>22</v>
      </c>
      <c r="H40" s="19">
        <v>4</v>
      </c>
      <c r="I40" s="20"/>
      <c r="J40" s="19">
        <v>0</v>
      </c>
      <c r="K40" s="21" t="s">
        <v>33</v>
      </c>
      <c r="L40" s="41" t="s">
        <v>34</v>
      </c>
      <c r="M40" s="32" t="s">
        <v>178</v>
      </c>
      <c r="N40" s="40" t="s">
        <v>179</v>
      </c>
      <c r="O40" s="20" t="s">
        <v>33</v>
      </c>
      <c r="P40" s="20" t="s">
        <v>36</v>
      </c>
      <c r="Q40" s="42" t="s">
        <v>37</v>
      </c>
      <c r="R40" s="42" t="s">
        <v>49</v>
      </c>
      <c r="S40" s="32" t="s">
        <v>44</v>
      </c>
      <c r="T40" s="26">
        <v>0</v>
      </c>
      <c r="U40" s="42">
        <v>1173.5219999999999</v>
      </c>
      <c r="V40" s="42">
        <v>88.56</v>
      </c>
      <c r="W40" s="26">
        <v>7</v>
      </c>
      <c r="X40" s="27">
        <v>4</v>
      </c>
      <c r="Y40" s="26">
        <v>7</v>
      </c>
      <c r="Z40" s="28">
        <f t="shared" si="10"/>
        <v>18</v>
      </c>
      <c r="AA40" s="29"/>
    </row>
    <row r="41" spans="1:27" ht="39.6" x14ac:dyDescent="0.3">
      <c r="A41" s="14">
        <f t="shared" si="1"/>
        <v>25</v>
      </c>
      <c r="B41" s="14">
        <v>59</v>
      </c>
      <c r="C41" s="15">
        <v>43799</v>
      </c>
      <c r="D41" s="83" t="s">
        <v>180</v>
      </c>
      <c r="E41" s="129" t="s">
        <v>144</v>
      </c>
      <c r="F41" s="27">
        <v>1967</v>
      </c>
      <c r="G41" s="18">
        <f t="shared" si="11"/>
        <v>52</v>
      </c>
      <c r="H41" s="33">
        <v>10</v>
      </c>
      <c r="I41" s="34"/>
      <c r="J41" s="19">
        <v>0</v>
      </c>
      <c r="K41" s="21" t="s">
        <v>33</v>
      </c>
      <c r="L41" s="35" t="s">
        <v>34</v>
      </c>
      <c r="M41" s="38" t="s">
        <v>181</v>
      </c>
      <c r="N41" s="38" t="s">
        <v>182</v>
      </c>
      <c r="O41" s="27" t="s">
        <v>33</v>
      </c>
      <c r="P41" s="27" t="s">
        <v>183</v>
      </c>
      <c r="Q41" s="27" t="s">
        <v>37</v>
      </c>
      <c r="R41" s="38" t="s">
        <v>184</v>
      </c>
      <c r="S41" s="32" t="s">
        <v>44</v>
      </c>
      <c r="T41" s="26">
        <v>0</v>
      </c>
      <c r="U41" s="27">
        <v>1274.1279999999999</v>
      </c>
      <c r="V41" s="27">
        <v>90</v>
      </c>
      <c r="W41" s="84">
        <v>7</v>
      </c>
      <c r="X41" s="85">
        <v>25</v>
      </c>
      <c r="Y41" s="26">
        <v>1</v>
      </c>
      <c r="Z41" s="28">
        <f t="shared" si="10"/>
        <v>18</v>
      </c>
      <c r="AA41" s="29"/>
    </row>
    <row r="42" spans="1:27" ht="60" customHeight="1" x14ac:dyDescent="0.3">
      <c r="A42" s="14">
        <f t="shared" si="1"/>
        <v>26</v>
      </c>
      <c r="B42" s="14">
        <v>61</v>
      </c>
      <c r="C42" s="15">
        <v>43799</v>
      </c>
      <c r="D42" s="83" t="s">
        <v>185</v>
      </c>
      <c r="E42" s="129" t="s">
        <v>144</v>
      </c>
      <c r="F42" s="27">
        <v>1968</v>
      </c>
      <c r="G42" s="18">
        <f t="shared" si="11"/>
        <v>51</v>
      </c>
      <c r="H42" s="33">
        <v>10</v>
      </c>
      <c r="I42" s="34"/>
      <c r="J42" s="19">
        <v>0</v>
      </c>
      <c r="K42" s="21" t="s">
        <v>33</v>
      </c>
      <c r="L42" s="35" t="s">
        <v>34</v>
      </c>
      <c r="M42" s="38" t="s">
        <v>35</v>
      </c>
      <c r="N42" s="27"/>
      <c r="O42" s="27" t="s">
        <v>33</v>
      </c>
      <c r="P42" s="27" t="s">
        <v>186</v>
      </c>
      <c r="Q42" s="27" t="s">
        <v>37</v>
      </c>
      <c r="R42" s="38" t="s">
        <v>184</v>
      </c>
      <c r="S42" s="32" t="s">
        <v>44</v>
      </c>
      <c r="T42" s="26">
        <v>0</v>
      </c>
      <c r="U42" s="27">
        <v>2633.76</v>
      </c>
      <c r="V42" s="27">
        <v>92</v>
      </c>
      <c r="W42" s="26">
        <v>7</v>
      </c>
      <c r="X42" s="27">
        <v>16</v>
      </c>
      <c r="Y42" s="26">
        <v>1</v>
      </c>
      <c r="Z42" s="28">
        <f t="shared" si="10"/>
        <v>18</v>
      </c>
      <c r="AA42" s="29"/>
    </row>
    <row r="43" spans="1:27" s="46" customFormat="1" ht="55.2" x14ac:dyDescent="0.3">
      <c r="A43" s="14">
        <f t="shared" si="1"/>
        <v>27</v>
      </c>
      <c r="B43" s="14">
        <v>62</v>
      </c>
      <c r="C43" s="15">
        <v>43799</v>
      </c>
      <c r="D43" s="31" t="s">
        <v>187</v>
      </c>
      <c r="E43" s="129" t="s">
        <v>71</v>
      </c>
      <c r="F43" s="27">
        <v>1980</v>
      </c>
      <c r="G43" s="18">
        <f t="shared" si="11"/>
        <v>39</v>
      </c>
      <c r="H43" s="33">
        <v>7</v>
      </c>
      <c r="I43" s="34"/>
      <c r="J43" s="19">
        <v>0</v>
      </c>
      <c r="K43" s="21" t="s">
        <v>33</v>
      </c>
      <c r="L43" s="35" t="s">
        <v>34</v>
      </c>
      <c r="M43" s="53" t="s">
        <v>72</v>
      </c>
      <c r="N43" s="38" t="s">
        <v>188</v>
      </c>
      <c r="O43" s="27" t="s">
        <v>33</v>
      </c>
      <c r="P43" s="27" t="s">
        <v>189</v>
      </c>
      <c r="Q43" s="38" t="s">
        <v>190</v>
      </c>
      <c r="R43" s="27" t="s">
        <v>49</v>
      </c>
      <c r="S43" s="32" t="s">
        <v>39</v>
      </c>
      <c r="T43" s="26">
        <v>0</v>
      </c>
      <c r="U43" s="27">
        <v>2367.2861800000001</v>
      </c>
      <c r="V43" s="27">
        <v>65.27</v>
      </c>
      <c r="W43" s="26">
        <v>1</v>
      </c>
      <c r="X43" s="27">
        <v>0</v>
      </c>
      <c r="Y43" s="26">
        <v>10</v>
      </c>
      <c r="Z43" s="28">
        <f t="shared" si="10"/>
        <v>18</v>
      </c>
      <c r="AA43" s="29"/>
    </row>
    <row r="44" spans="1:27" s="46" customFormat="1" ht="69" x14ac:dyDescent="0.3">
      <c r="A44" s="14">
        <f t="shared" si="1"/>
        <v>28</v>
      </c>
      <c r="B44" s="64">
        <v>57</v>
      </c>
      <c r="C44" s="65">
        <v>43799</v>
      </c>
      <c r="D44" s="59" t="s">
        <v>191</v>
      </c>
      <c r="E44" s="129" t="s">
        <v>192</v>
      </c>
      <c r="F44" s="27">
        <v>1970</v>
      </c>
      <c r="G44" s="18">
        <f t="shared" si="11"/>
        <v>49</v>
      </c>
      <c r="H44" s="33">
        <v>10</v>
      </c>
      <c r="I44" s="34"/>
      <c r="J44" s="19">
        <v>0</v>
      </c>
      <c r="K44" s="21" t="s">
        <v>33</v>
      </c>
      <c r="L44" s="35" t="s">
        <v>34</v>
      </c>
      <c r="M44" s="38" t="s">
        <v>193</v>
      </c>
      <c r="N44" s="38" t="s">
        <v>312</v>
      </c>
      <c r="O44" s="27" t="s">
        <v>33</v>
      </c>
      <c r="P44" s="86" t="s">
        <v>195</v>
      </c>
      <c r="Q44" s="27" t="s">
        <v>37</v>
      </c>
      <c r="R44" s="27" t="s">
        <v>196</v>
      </c>
      <c r="S44" s="27" t="s">
        <v>44</v>
      </c>
      <c r="T44" s="26">
        <v>0</v>
      </c>
      <c r="U44" s="27">
        <v>6503.0349999999999</v>
      </c>
      <c r="V44" s="27">
        <v>69.95</v>
      </c>
      <c r="W44" s="26">
        <v>3</v>
      </c>
      <c r="X44" s="27">
        <v>5.9</v>
      </c>
      <c r="Y44" s="26">
        <v>4</v>
      </c>
      <c r="Z44" s="66">
        <f t="shared" si="10"/>
        <v>17</v>
      </c>
      <c r="AA44" s="67" t="s">
        <v>197</v>
      </c>
    </row>
    <row r="45" spans="1:27" s="46" customFormat="1" ht="41.4" x14ac:dyDescent="0.3">
      <c r="A45" s="14">
        <f t="shared" si="1"/>
        <v>29</v>
      </c>
      <c r="B45" s="14">
        <v>65</v>
      </c>
      <c r="C45" s="47">
        <v>43799</v>
      </c>
      <c r="D45" s="125" t="s">
        <v>198</v>
      </c>
      <c r="E45" s="131" t="s">
        <v>170</v>
      </c>
      <c r="F45" s="49">
        <v>1987</v>
      </c>
      <c r="G45" s="18">
        <f t="shared" si="11"/>
        <v>32</v>
      </c>
      <c r="H45" s="50">
        <v>7</v>
      </c>
      <c r="I45" s="51"/>
      <c r="J45" s="19">
        <v>0</v>
      </c>
      <c r="K45" s="21" t="s">
        <v>33</v>
      </c>
      <c r="L45" s="52" t="s">
        <v>34</v>
      </c>
      <c r="M45" s="53" t="s">
        <v>199</v>
      </c>
      <c r="N45" s="53" t="s">
        <v>200</v>
      </c>
      <c r="O45" s="51" t="s">
        <v>33</v>
      </c>
      <c r="P45" s="51" t="s">
        <v>161</v>
      </c>
      <c r="Q45" s="54" t="s">
        <v>37</v>
      </c>
      <c r="R45" s="54" t="s">
        <v>49</v>
      </c>
      <c r="S45" s="32" t="s">
        <v>39</v>
      </c>
      <c r="T45" s="26">
        <v>0</v>
      </c>
      <c r="U45" s="54">
        <v>2500</v>
      </c>
      <c r="V45" s="49">
        <v>71.8</v>
      </c>
      <c r="W45" s="55">
        <v>3</v>
      </c>
      <c r="X45" s="56">
        <v>1.2</v>
      </c>
      <c r="Y45" s="57">
        <v>7</v>
      </c>
      <c r="Z45" s="28">
        <f t="shared" si="10"/>
        <v>17</v>
      </c>
      <c r="AA45" s="29"/>
    </row>
    <row r="46" spans="1:27" s="46" customFormat="1" ht="52.8" x14ac:dyDescent="0.3">
      <c r="A46" s="14">
        <f t="shared" si="1"/>
        <v>30</v>
      </c>
      <c r="B46" s="14">
        <v>18</v>
      </c>
      <c r="C46" s="15">
        <v>43738</v>
      </c>
      <c r="D46" s="31" t="s">
        <v>201</v>
      </c>
      <c r="E46" s="130" t="s">
        <v>67</v>
      </c>
      <c r="F46" s="18">
        <v>1984</v>
      </c>
      <c r="G46" s="18">
        <f t="shared" si="11"/>
        <v>35</v>
      </c>
      <c r="H46" s="19">
        <v>7</v>
      </c>
      <c r="I46" s="20"/>
      <c r="J46" s="19">
        <v>0</v>
      </c>
      <c r="K46" s="21" t="s">
        <v>33</v>
      </c>
      <c r="L46" s="41" t="s">
        <v>34</v>
      </c>
      <c r="M46" s="32" t="s">
        <v>202</v>
      </c>
      <c r="N46" s="40" t="s">
        <v>203</v>
      </c>
      <c r="O46" s="20" t="s">
        <v>33</v>
      </c>
      <c r="P46" s="20" t="s">
        <v>204</v>
      </c>
      <c r="Q46" s="20" t="s">
        <v>37</v>
      </c>
      <c r="R46" s="42" t="s">
        <v>49</v>
      </c>
      <c r="S46" s="36" t="s">
        <v>44</v>
      </c>
      <c r="T46" s="26">
        <v>0</v>
      </c>
      <c r="U46" s="42">
        <v>2917.2460000000001</v>
      </c>
      <c r="V46" s="42">
        <v>78.2</v>
      </c>
      <c r="W46" s="37">
        <v>5</v>
      </c>
      <c r="X46" s="27">
        <v>9.6</v>
      </c>
      <c r="Y46" s="26">
        <v>4</v>
      </c>
      <c r="Z46" s="28">
        <f t="shared" si="10"/>
        <v>16</v>
      </c>
      <c r="AA46" s="29"/>
    </row>
    <row r="47" spans="1:27" s="46" customFormat="1" ht="52.8" x14ac:dyDescent="0.3">
      <c r="A47" s="14">
        <f t="shared" si="1"/>
        <v>31</v>
      </c>
      <c r="B47" s="14">
        <v>19</v>
      </c>
      <c r="C47" s="77">
        <v>43746</v>
      </c>
      <c r="D47" s="83" t="s">
        <v>205</v>
      </c>
      <c r="E47" s="128" t="s">
        <v>206</v>
      </c>
      <c r="F47" s="27">
        <v>1991</v>
      </c>
      <c r="G47" s="18">
        <f t="shared" si="11"/>
        <v>28</v>
      </c>
      <c r="H47" s="33">
        <v>4</v>
      </c>
      <c r="I47" s="34"/>
      <c r="J47" s="19">
        <v>0</v>
      </c>
      <c r="K47" s="21" t="s">
        <v>33</v>
      </c>
      <c r="L47" s="35" t="s">
        <v>34</v>
      </c>
      <c r="M47" s="137" t="s">
        <v>308</v>
      </c>
      <c r="N47" s="36" t="s">
        <v>207</v>
      </c>
      <c r="O47" s="27" t="s">
        <v>33</v>
      </c>
      <c r="P47" s="27" t="s">
        <v>208</v>
      </c>
      <c r="Q47" s="27" t="s">
        <v>37</v>
      </c>
      <c r="R47" s="32" t="s">
        <v>209</v>
      </c>
      <c r="S47" s="36" t="s">
        <v>44</v>
      </c>
      <c r="T47" s="26">
        <v>0</v>
      </c>
      <c r="U47" s="36">
        <v>3123.4929999999999</v>
      </c>
      <c r="V47" s="36">
        <v>77.2</v>
      </c>
      <c r="W47" s="37">
        <v>5</v>
      </c>
      <c r="X47" s="27">
        <v>2.5</v>
      </c>
      <c r="Y47" s="26">
        <v>7</v>
      </c>
      <c r="Z47" s="28">
        <f t="shared" si="10"/>
        <v>16</v>
      </c>
      <c r="AA47" s="29"/>
    </row>
    <row r="48" spans="1:27" ht="39.6" x14ac:dyDescent="0.3">
      <c r="A48" s="91">
        <f t="shared" si="1"/>
        <v>32</v>
      </c>
      <c r="B48" s="14">
        <v>33</v>
      </c>
      <c r="C48" s="15">
        <v>43796</v>
      </c>
      <c r="D48" s="31" t="s">
        <v>210</v>
      </c>
      <c r="E48" s="129" t="s">
        <v>67</v>
      </c>
      <c r="F48" s="27">
        <v>2007</v>
      </c>
      <c r="G48" s="18">
        <f t="shared" si="11"/>
        <v>12</v>
      </c>
      <c r="H48" s="33">
        <v>0</v>
      </c>
      <c r="I48" s="34"/>
      <c r="J48" s="19">
        <v>0</v>
      </c>
      <c r="K48" s="21" t="s">
        <v>33</v>
      </c>
      <c r="L48" s="35" t="s">
        <v>211</v>
      </c>
      <c r="M48" s="27" t="s">
        <v>212</v>
      </c>
      <c r="N48" s="38" t="s">
        <v>213</v>
      </c>
      <c r="O48" s="27" t="s">
        <v>33</v>
      </c>
      <c r="P48" s="27" t="s">
        <v>214</v>
      </c>
      <c r="Q48" s="27" t="s">
        <v>37</v>
      </c>
      <c r="R48" s="38" t="s">
        <v>43</v>
      </c>
      <c r="S48" s="32" t="s">
        <v>39</v>
      </c>
      <c r="T48" s="26">
        <v>0</v>
      </c>
      <c r="U48" s="27" t="s">
        <v>37</v>
      </c>
      <c r="V48" s="27">
        <v>75.599999999999994</v>
      </c>
      <c r="W48" s="37">
        <v>5</v>
      </c>
      <c r="X48" s="27">
        <v>0</v>
      </c>
      <c r="Y48" s="26">
        <v>10</v>
      </c>
      <c r="Z48" s="28">
        <f t="shared" si="10"/>
        <v>15</v>
      </c>
      <c r="AA48" s="29"/>
    </row>
    <row r="49" spans="1:28" s="46" customFormat="1" ht="58.2" customHeight="1" x14ac:dyDescent="0.3">
      <c r="A49" s="14">
        <f t="shared" si="1"/>
        <v>33</v>
      </c>
      <c r="B49" s="91">
        <v>34</v>
      </c>
      <c r="C49" s="92">
        <v>43799</v>
      </c>
      <c r="D49" s="93" t="s">
        <v>215</v>
      </c>
      <c r="E49" s="129" t="s">
        <v>71</v>
      </c>
      <c r="F49" s="27">
        <v>1982</v>
      </c>
      <c r="G49" s="18">
        <f t="shared" si="11"/>
        <v>37</v>
      </c>
      <c r="H49" s="33">
        <v>7</v>
      </c>
      <c r="I49" s="34"/>
      <c r="J49" s="19">
        <v>0</v>
      </c>
      <c r="K49" s="21" t="s">
        <v>33</v>
      </c>
      <c r="L49" s="35" t="s">
        <v>34</v>
      </c>
      <c r="M49" s="38" t="s">
        <v>199</v>
      </c>
      <c r="N49" s="38" t="s">
        <v>313</v>
      </c>
      <c r="O49" s="27" t="s">
        <v>37</v>
      </c>
      <c r="P49" s="27" t="s">
        <v>216</v>
      </c>
      <c r="Q49" s="27" t="s">
        <v>37</v>
      </c>
      <c r="R49" s="27" t="s">
        <v>49</v>
      </c>
      <c r="S49" s="27" t="s">
        <v>44</v>
      </c>
      <c r="T49" s="26">
        <v>0</v>
      </c>
      <c r="U49" s="27" t="s">
        <v>37</v>
      </c>
      <c r="V49" s="27">
        <v>56.2</v>
      </c>
      <c r="W49" s="26">
        <v>1</v>
      </c>
      <c r="X49" s="27">
        <v>2.2000000000000002</v>
      </c>
      <c r="Y49" s="26">
        <v>7</v>
      </c>
      <c r="Z49" s="66">
        <f t="shared" si="10"/>
        <v>15</v>
      </c>
      <c r="AA49" s="67"/>
    </row>
    <row r="50" spans="1:28" s="46" customFormat="1" ht="66" x14ac:dyDescent="0.3">
      <c r="A50" s="14">
        <f t="shared" si="1"/>
        <v>34</v>
      </c>
      <c r="B50" s="64">
        <v>58</v>
      </c>
      <c r="C50" s="65">
        <v>43799</v>
      </c>
      <c r="D50" s="59" t="s">
        <v>217</v>
      </c>
      <c r="E50" s="129" t="s">
        <v>192</v>
      </c>
      <c r="F50" s="27">
        <v>1969</v>
      </c>
      <c r="G50" s="18">
        <f t="shared" si="11"/>
        <v>50</v>
      </c>
      <c r="H50" s="33">
        <v>10</v>
      </c>
      <c r="I50" s="34"/>
      <c r="J50" s="19">
        <v>0</v>
      </c>
      <c r="K50" s="21" t="s">
        <v>33</v>
      </c>
      <c r="L50" s="35" t="s">
        <v>34</v>
      </c>
      <c r="M50" s="138" t="s">
        <v>306</v>
      </c>
      <c r="N50" s="38" t="s">
        <v>194</v>
      </c>
      <c r="O50" s="27" t="s">
        <v>33</v>
      </c>
      <c r="P50" s="27" t="s">
        <v>218</v>
      </c>
      <c r="Q50" s="27" t="s">
        <v>37</v>
      </c>
      <c r="R50" s="27" t="s">
        <v>49</v>
      </c>
      <c r="S50" s="27" t="s">
        <v>44</v>
      </c>
      <c r="T50" s="26">
        <v>0</v>
      </c>
      <c r="U50" s="27">
        <v>8584.5990000000002</v>
      </c>
      <c r="V50" s="27">
        <v>58.5</v>
      </c>
      <c r="W50" s="26">
        <v>1</v>
      </c>
      <c r="X50" s="27">
        <v>8.4</v>
      </c>
      <c r="Y50" s="26">
        <v>4</v>
      </c>
      <c r="Z50" s="66">
        <f t="shared" si="10"/>
        <v>15</v>
      </c>
      <c r="AA50" s="67"/>
    </row>
    <row r="51" spans="1:28" ht="66" x14ac:dyDescent="0.3">
      <c r="A51" s="14">
        <f t="shared" si="1"/>
        <v>35</v>
      </c>
      <c r="B51" s="14">
        <v>6</v>
      </c>
      <c r="C51" s="15">
        <v>43710</v>
      </c>
      <c r="D51" s="16" t="s">
        <v>219</v>
      </c>
      <c r="E51" s="128" t="s">
        <v>55</v>
      </c>
      <c r="F51" s="64">
        <v>2003</v>
      </c>
      <c r="G51" s="18">
        <f t="shared" si="11"/>
        <v>16</v>
      </c>
      <c r="H51" s="33">
        <v>1</v>
      </c>
      <c r="I51" s="71"/>
      <c r="J51" s="19">
        <v>0</v>
      </c>
      <c r="K51" s="21" t="s">
        <v>33</v>
      </c>
      <c r="L51" s="35" t="s">
        <v>34</v>
      </c>
      <c r="M51" s="17" t="s">
        <v>193</v>
      </c>
      <c r="N51" s="32" t="s">
        <v>220</v>
      </c>
      <c r="O51" s="64" t="s">
        <v>33</v>
      </c>
      <c r="P51" s="72" t="s">
        <v>221</v>
      </c>
      <c r="Q51" s="64" t="s">
        <v>222</v>
      </c>
      <c r="R51" s="72" t="s">
        <v>49</v>
      </c>
      <c r="S51" s="25" t="s">
        <v>39</v>
      </c>
      <c r="T51" s="26">
        <v>0</v>
      </c>
      <c r="U51" s="72">
        <v>15730.1</v>
      </c>
      <c r="V51" s="72">
        <v>72.400000000000006</v>
      </c>
      <c r="W51" s="26">
        <v>3</v>
      </c>
      <c r="X51" s="27">
        <v>0</v>
      </c>
      <c r="Y51" s="26">
        <v>10</v>
      </c>
      <c r="Z51" s="28">
        <f t="shared" si="10"/>
        <v>14</v>
      </c>
      <c r="AA51" s="29"/>
    </row>
    <row r="52" spans="1:28" ht="52.8" x14ac:dyDescent="0.3">
      <c r="A52" s="14">
        <f t="shared" si="1"/>
        <v>36</v>
      </c>
      <c r="B52" s="64">
        <v>8</v>
      </c>
      <c r="C52" s="65">
        <v>43711</v>
      </c>
      <c r="D52" s="87" t="s">
        <v>223</v>
      </c>
      <c r="E52" s="128" t="s">
        <v>125</v>
      </c>
      <c r="F52" s="64">
        <v>1960</v>
      </c>
      <c r="G52" s="18">
        <f t="shared" si="11"/>
        <v>59</v>
      </c>
      <c r="H52" s="33">
        <v>10</v>
      </c>
      <c r="I52" s="71"/>
      <c r="J52" s="19">
        <v>0</v>
      </c>
      <c r="K52" s="21" t="s">
        <v>33</v>
      </c>
      <c r="L52" s="35" t="s">
        <v>34</v>
      </c>
      <c r="M52" s="17" t="s">
        <v>224</v>
      </c>
      <c r="N52" s="70" t="s">
        <v>225</v>
      </c>
      <c r="O52" s="64" t="s">
        <v>33</v>
      </c>
      <c r="P52" s="72" t="s">
        <v>226</v>
      </c>
      <c r="Q52" s="64" t="s">
        <v>37</v>
      </c>
      <c r="R52" s="72" t="s">
        <v>49</v>
      </c>
      <c r="S52" s="72" t="s">
        <v>44</v>
      </c>
      <c r="T52" s="26">
        <v>0</v>
      </c>
      <c r="U52" s="72">
        <v>4637.0219999999999</v>
      </c>
      <c r="V52" s="72">
        <v>74</v>
      </c>
      <c r="W52" s="26">
        <v>3</v>
      </c>
      <c r="X52" s="27">
        <v>20</v>
      </c>
      <c r="Y52" s="26">
        <v>1</v>
      </c>
      <c r="Z52" s="66">
        <f t="shared" si="10"/>
        <v>14</v>
      </c>
      <c r="AA52" s="67"/>
    </row>
    <row r="53" spans="1:28" ht="26.4" x14ac:dyDescent="0.3">
      <c r="A53" s="14">
        <f t="shared" si="1"/>
        <v>37</v>
      </c>
      <c r="B53" s="14">
        <v>48</v>
      </c>
      <c r="C53" s="15">
        <v>43799</v>
      </c>
      <c r="D53" s="31" t="s">
        <v>227</v>
      </c>
      <c r="E53" s="129" t="s">
        <v>228</v>
      </c>
      <c r="F53" s="27">
        <v>2011</v>
      </c>
      <c r="G53" s="18">
        <f t="shared" si="11"/>
        <v>8</v>
      </c>
      <c r="H53" s="33">
        <v>0</v>
      </c>
      <c r="I53" s="34"/>
      <c r="J53" s="19">
        <v>0</v>
      </c>
      <c r="K53" s="21" t="s">
        <v>33</v>
      </c>
      <c r="L53" s="35" t="s">
        <v>34</v>
      </c>
      <c r="M53" s="38" t="s">
        <v>35</v>
      </c>
      <c r="N53" s="27" t="s">
        <v>207</v>
      </c>
      <c r="O53" s="27" t="s">
        <v>33</v>
      </c>
      <c r="P53" s="27" t="s">
        <v>229</v>
      </c>
      <c r="Q53" s="27" t="s">
        <v>37</v>
      </c>
      <c r="R53" s="27" t="s">
        <v>230</v>
      </c>
      <c r="S53" s="32" t="s">
        <v>44</v>
      </c>
      <c r="T53" s="26">
        <v>0</v>
      </c>
      <c r="U53" s="27">
        <v>5763.52</v>
      </c>
      <c r="V53" s="27">
        <v>69.3</v>
      </c>
      <c r="W53" s="37">
        <v>3</v>
      </c>
      <c r="X53" s="27">
        <v>0</v>
      </c>
      <c r="Y53" s="26">
        <v>10</v>
      </c>
      <c r="Z53" s="28">
        <f t="shared" si="10"/>
        <v>13</v>
      </c>
      <c r="AA53" s="29"/>
    </row>
    <row r="54" spans="1:28" ht="52.8" x14ac:dyDescent="0.3">
      <c r="A54" s="14">
        <f t="shared" si="1"/>
        <v>38</v>
      </c>
      <c r="B54" s="14">
        <v>60</v>
      </c>
      <c r="C54" s="15">
        <v>43799</v>
      </c>
      <c r="D54" s="83" t="s">
        <v>231</v>
      </c>
      <c r="E54" s="129" t="s">
        <v>144</v>
      </c>
      <c r="F54" s="27">
        <v>1984</v>
      </c>
      <c r="G54" s="18">
        <f t="shared" si="11"/>
        <v>35</v>
      </c>
      <c r="H54" s="33">
        <v>7</v>
      </c>
      <c r="I54" s="34"/>
      <c r="J54" s="19">
        <v>0</v>
      </c>
      <c r="K54" s="21" t="s">
        <v>33</v>
      </c>
      <c r="L54" s="35" t="s">
        <v>34</v>
      </c>
      <c r="M54" s="38" t="s">
        <v>232</v>
      </c>
      <c r="N54" s="38" t="s">
        <v>233</v>
      </c>
      <c r="O54" s="27" t="s">
        <v>33</v>
      </c>
      <c r="P54" s="27" t="s">
        <v>168</v>
      </c>
      <c r="Q54" s="27" t="s">
        <v>37</v>
      </c>
      <c r="R54" s="38" t="s">
        <v>184</v>
      </c>
      <c r="S54" s="32" t="s">
        <v>44</v>
      </c>
      <c r="T54" s="26">
        <v>0</v>
      </c>
      <c r="U54" s="27">
        <v>2391.4540000000002</v>
      </c>
      <c r="V54" s="27">
        <v>83</v>
      </c>
      <c r="W54" s="26">
        <v>5</v>
      </c>
      <c r="X54" s="27">
        <v>12</v>
      </c>
      <c r="Y54" s="26">
        <v>1</v>
      </c>
      <c r="Z54" s="28">
        <f t="shared" si="10"/>
        <v>13</v>
      </c>
      <c r="AA54" s="29"/>
    </row>
    <row r="55" spans="1:28" ht="79.2" x14ac:dyDescent="0.3">
      <c r="A55" s="14">
        <f t="shared" si="1"/>
        <v>39</v>
      </c>
      <c r="B55" s="64">
        <v>55</v>
      </c>
      <c r="C55" s="65">
        <v>43799</v>
      </c>
      <c r="D55" s="59" t="s">
        <v>282</v>
      </c>
      <c r="E55" s="129" t="s">
        <v>139</v>
      </c>
      <c r="F55" s="27">
        <v>1963</v>
      </c>
      <c r="G55" s="18">
        <f t="shared" ref="G55" si="12">2019-F55</f>
        <v>56</v>
      </c>
      <c r="H55" s="33">
        <v>10</v>
      </c>
      <c r="I55" s="34"/>
      <c r="J55" s="19">
        <v>0</v>
      </c>
      <c r="K55" s="21" t="s">
        <v>33</v>
      </c>
      <c r="L55" s="35" t="s">
        <v>34</v>
      </c>
      <c r="M55" s="32" t="s">
        <v>287</v>
      </c>
      <c r="N55" s="136" t="s">
        <v>288</v>
      </c>
      <c r="O55" s="135">
        <v>0.72299999999999998</v>
      </c>
      <c r="P55" s="135">
        <v>0.72299999999999998</v>
      </c>
      <c r="Q55" s="94"/>
      <c r="R55" s="27" t="s">
        <v>49</v>
      </c>
      <c r="S55" s="94"/>
      <c r="T55" s="26">
        <v>0</v>
      </c>
      <c r="U55" s="18">
        <v>2490.4899999999998</v>
      </c>
      <c r="V55" s="135">
        <v>0.72370000000000001</v>
      </c>
      <c r="W55" s="37">
        <v>3</v>
      </c>
      <c r="X55" s="27" t="s">
        <v>304</v>
      </c>
      <c r="Y55" s="26">
        <v>0</v>
      </c>
      <c r="Z55" s="66">
        <f t="shared" ref="Z55" si="13">Y55+W55+T55+J55+H55</f>
        <v>13</v>
      </c>
      <c r="AA55" s="67" t="s">
        <v>289</v>
      </c>
    </row>
    <row r="56" spans="1:28" ht="79.2" x14ac:dyDescent="0.3">
      <c r="A56" s="14">
        <f t="shared" si="1"/>
        <v>40</v>
      </c>
      <c r="B56" s="14">
        <v>52</v>
      </c>
      <c r="C56" s="15">
        <v>43799</v>
      </c>
      <c r="D56" s="31" t="s">
        <v>234</v>
      </c>
      <c r="E56" s="129" t="s">
        <v>228</v>
      </c>
      <c r="F56" s="27">
        <v>2001</v>
      </c>
      <c r="G56" s="18">
        <f t="shared" si="11"/>
        <v>18</v>
      </c>
      <c r="H56" s="33">
        <v>1</v>
      </c>
      <c r="I56" s="34"/>
      <c r="J56" s="19">
        <v>0</v>
      </c>
      <c r="K56" s="21" t="s">
        <v>33</v>
      </c>
      <c r="L56" s="35" t="s">
        <v>34</v>
      </c>
      <c r="M56" s="38" t="s">
        <v>235</v>
      </c>
      <c r="N56" s="38" t="s">
        <v>236</v>
      </c>
      <c r="O56" s="27" t="s">
        <v>33</v>
      </c>
      <c r="P56" s="27" t="s">
        <v>237</v>
      </c>
      <c r="Q56" s="27" t="s">
        <v>37</v>
      </c>
      <c r="R56" s="27" t="s">
        <v>238</v>
      </c>
      <c r="S56" s="32" t="s">
        <v>44</v>
      </c>
      <c r="T56" s="26">
        <v>0</v>
      </c>
      <c r="U56" s="27">
        <v>2554</v>
      </c>
      <c r="V56" s="27">
        <v>45.24</v>
      </c>
      <c r="W56" s="37">
        <v>1</v>
      </c>
      <c r="X56" s="27">
        <v>0</v>
      </c>
      <c r="Y56" s="26">
        <v>10</v>
      </c>
      <c r="Z56" s="28">
        <f t="shared" si="10"/>
        <v>12</v>
      </c>
      <c r="AA56" s="29"/>
    </row>
    <row r="57" spans="1:28" s="90" customFormat="1" ht="66" x14ac:dyDescent="0.3">
      <c r="A57" s="14">
        <f t="shared" si="1"/>
        <v>41</v>
      </c>
      <c r="B57" s="14">
        <v>53</v>
      </c>
      <c r="C57" s="15">
        <v>43799</v>
      </c>
      <c r="D57" s="31" t="s">
        <v>239</v>
      </c>
      <c r="E57" s="129" t="s">
        <v>228</v>
      </c>
      <c r="F57" s="27">
        <v>2000</v>
      </c>
      <c r="G57" s="18">
        <f t="shared" si="11"/>
        <v>19</v>
      </c>
      <c r="H57" s="33">
        <v>1</v>
      </c>
      <c r="I57" s="34"/>
      <c r="J57" s="19">
        <v>0</v>
      </c>
      <c r="K57" s="21" t="s">
        <v>33</v>
      </c>
      <c r="L57" s="35" t="s">
        <v>34</v>
      </c>
      <c r="M57" s="38" t="s">
        <v>240</v>
      </c>
      <c r="N57" s="38" t="s">
        <v>241</v>
      </c>
      <c r="O57" s="27" t="s">
        <v>33</v>
      </c>
      <c r="P57" s="27" t="s">
        <v>242</v>
      </c>
      <c r="Q57" s="27" t="s">
        <v>37</v>
      </c>
      <c r="R57" s="27" t="s">
        <v>238</v>
      </c>
      <c r="S57" s="32" t="s">
        <v>44</v>
      </c>
      <c r="T57" s="26">
        <v>0</v>
      </c>
      <c r="U57" s="27">
        <v>3959</v>
      </c>
      <c r="V57" s="27">
        <v>43.67</v>
      </c>
      <c r="W57" s="37">
        <v>1</v>
      </c>
      <c r="X57" s="27">
        <v>0</v>
      </c>
      <c r="Y57" s="26">
        <v>10</v>
      </c>
      <c r="Z57" s="28">
        <f t="shared" si="10"/>
        <v>12</v>
      </c>
      <c r="AA57" s="29"/>
      <c r="AB57" s="89"/>
    </row>
    <row r="58" spans="1:28" s="90" customFormat="1" ht="79.8" x14ac:dyDescent="0.3">
      <c r="A58" s="14">
        <f t="shared" si="1"/>
        <v>42</v>
      </c>
      <c r="B58" s="14">
        <v>13</v>
      </c>
      <c r="C58" s="15">
        <v>43718</v>
      </c>
      <c r="D58" s="31" t="s">
        <v>243</v>
      </c>
      <c r="E58" s="130" t="s">
        <v>244</v>
      </c>
      <c r="F58" s="18">
        <v>1989</v>
      </c>
      <c r="G58" s="18">
        <f t="shared" si="11"/>
        <v>30</v>
      </c>
      <c r="H58" s="19">
        <v>7</v>
      </c>
      <c r="I58" s="20"/>
      <c r="J58" s="19">
        <v>0</v>
      </c>
      <c r="K58" s="21" t="s">
        <v>33</v>
      </c>
      <c r="L58" s="41" t="s">
        <v>34</v>
      </c>
      <c r="M58" s="40" t="s">
        <v>245</v>
      </c>
      <c r="N58" s="40" t="s">
        <v>246</v>
      </c>
      <c r="O58" s="20" t="s">
        <v>33</v>
      </c>
      <c r="P58" s="42" t="s">
        <v>247</v>
      </c>
      <c r="Q58" s="20" t="s">
        <v>37</v>
      </c>
      <c r="R58" s="42" t="s">
        <v>33</v>
      </c>
      <c r="S58" s="25" t="s">
        <v>39</v>
      </c>
      <c r="T58" s="26">
        <v>0</v>
      </c>
      <c r="U58" s="42">
        <v>10540.2</v>
      </c>
      <c r="V58" s="42">
        <v>69.930000000000007</v>
      </c>
      <c r="W58" s="37">
        <v>3</v>
      </c>
      <c r="X58" s="27">
        <v>19.600000000000001</v>
      </c>
      <c r="Y58" s="88">
        <v>1</v>
      </c>
      <c r="Z58" s="28">
        <f t="shared" si="10"/>
        <v>11</v>
      </c>
      <c r="AA58" s="29"/>
      <c r="AB58" s="89"/>
    </row>
    <row r="59" spans="1:28" s="46" customFormat="1" ht="39.6" x14ac:dyDescent="0.3">
      <c r="A59" s="14">
        <f t="shared" si="1"/>
        <v>43</v>
      </c>
      <c r="B59" s="64">
        <v>40</v>
      </c>
      <c r="C59" s="65">
        <v>43799</v>
      </c>
      <c r="D59" s="59" t="s">
        <v>248</v>
      </c>
      <c r="E59" s="129" t="s">
        <v>71</v>
      </c>
      <c r="F59" s="27">
        <v>1979</v>
      </c>
      <c r="G59" s="18">
        <f t="shared" si="11"/>
        <v>40</v>
      </c>
      <c r="H59" s="33">
        <v>7</v>
      </c>
      <c r="I59" s="34"/>
      <c r="J59" s="19">
        <v>0</v>
      </c>
      <c r="K59" s="21" t="s">
        <v>33</v>
      </c>
      <c r="L59" s="35" t="s">
        <v>34</v>
      </c>
      <c r="M59" s="38" t="s">
        <v>249</v>
      </c>
      <c r="N59" s="38" t="s">
        <v>250</v>
      </c>
      <c r="O59" s="27" t="s">
        <v>37</v>
      </c>
      <c r="P59" s="27" t="s">
        <v>251</v>
      </c>
      <c r="Q59" s="27" t="s">
        <v>37</v>
      </c>
      <c r="R59" s="27" t="s">
        <v>49</v>
      </c>
      <c r="S59" s="32" t="s">
        <v>39</v>
      </c>
      <c r="T59" s="26">
        <v>0</v>
      </c>
      <c r="U59" s="27">
        <v>2426.4670000000001</v>
      </c>
      <c r="V59" s="27">
        <v>65.95</v>
      </c>
      <c r="W59" s="26">
        <v>1</v>
      </c>
      <c r="X59" s="27">
        <v>18</v>
      </c>
      <c r="Y59" s="26">
        <v>1</v>
      </c>
      <c r="Z59" s="66">
        <f t="shared" si="10"/>
        <v>9</v>
      </c>
      <c r="AA59" s="67"/>
    </row>
    <row r="60" spans="1:28" s="46" customFormat="1" ht="39.6" x14ac:dyDescent="0.3">
      <c r="A60" s="14">
        <f t="shared" si="1"/>
        <v>44</v>
      </c>
      <c r="B60" s="64">
        <v>41</v>
      </c>
      <c r="C60" s="65">
        <v>43799</v>
      </c>
      <c r="D60" s="59" t="s">
        <v>252</v>
      </c>
      <c r="E60" s="129" t="s">
        <v>71</v>
      </c>
      <c r="F60" s="27">
        <v>1979</v>
      </c>
      <c r="G60" s="18">
        <f t="shared" si="11"/>
        <v>40</v>
      </c>
      <c r="H60" s="33">
        <v>7</v>
      </c>
      <c r="I60" s="34"/>
      <c r="J60" s="19">
        <v>0</v>
      </c>
      <c r="K60" s="21" t="s">
        <v>33</v>
      </c>
      <c r="L60" s="35" t="s">
        <v>34</v>
      </c>
      <c r="M60" s="38" t="s">
        <v>249</v>
      </c>
      <c r="N60" s="38" t="s">
        <v>250</v>
      </c>
      <c r="O60" s="27" t="s">
        <v>33</v>
      </c>
      <c r="P60" s="27" t="s">
        <v>253</v>
      </c>
      <c r="Q60" s="27" t="s">
        <v>37</v>
      </c>
      <c r="R60" s="27" t="s">
        <v>49</v>
      </c>
      <c r="S60" s="32" t="s">
        <v>44</v>
      </c>
      <c r="T60" s="26">
        <v>0</v>
      </c>
      <c r="U60" s="27">
        <v>1612.088</v>
      </c>
      <c r="V60" s="27">
        <v>63.1</v>
      </c>
      <c r="W60" s="26">
        <v>1</v>
      </c>
      <c r="X60" s="27">
        <v>15.18</v>
      </c>
      <c r="Y60" s="26">
        <v>1</v>
      </c>
      <c r="Z60" s="66">
        <f t="shared" si="10"/>
        <v>9</v>
      </c>
      <c r="AA60" s="67"/>
    </row>
    <row r="61" spans="1:28" s="46" customFormat="1" ht="39.6" x14ac:dyDescent="0.3">
      <c r="A61" s="14">
        <f t="shared" si="1"/>
        <v>45</v>
      </c>
      <c r="B61" s="64">
        <v>42</v>
      </c>
      <c r="C61" s="65">
        <v>43799</v>
      </c>
      <c r="D61" s="59" t="s">
        <v>254</v>
      </c>
      <c r="E61" s="129" t="s">
        <v>71</v>
      </c>
      <c r="F61" s="27">
        <v>1979</v>
      </c>
      <c r="G61" s="18">
        <f t="shared" si="11"/>
        <v>40</v>
      </c>
      <c r="H61" s="33">
        <v>7</v>
      </c>
      <c r="I61" s="34"/>
      <c r="J61" s="19">
        <v>0</v>
      </c>
      <c r="K61" s="21" t="s">
        <v>33</v>
      </c>
      <c r="L61" s="35" t="s">
        <v>34</v>
      </c>
      <c r="M61" s="38" t="s">
        <v>249</v>
      </c>
      <c r="N61" s="38" t="s">
        <v>250</v>
      </c>
      <c r="O61" s="27" t="s">
        <v>33</v>
      </c>
      <c r="P61" s="27" t="s">
        <v>255</v>
      </c>
      <c r="Q61" s="27" t="s">
        <v>37</v>
      </c>
      <c r="R61" s="27" t="s">
        <v>49</v>
      </c>
      <c r="S61" s="32" t="s">
        <v>44</v>
      </c>
      <c r="T61" s="26">
        <v>0</v>
      </c>
      <c r="U61" s="27">
        <v>1469.9390000000001</v>
      </c>
      <c r="V61" s="27">
        <v>58.8</v>
      </c>
      <c r="W61" s="26">
        <v>1</v>
      </c>
      <c r="X61" s="27">
        <v>13.1</v>
      </c>
      <c r="Y61" s="26">
        <v>1</v>
      </c>
      <c r="Z61" s="66">
        <f t="shared" si="10"/>
        <v>9</v>
      </c>
      <c r="AA61" s="67"/>
    </row>
    <row r="62" spans="1:28" ht="39.6" x14ac:dyDescent="0.3">
      <c r="A62" s="14">
        <f t="shared" si="1"/>
        <v>46</v>
      </c>
      <c r="B62" s="64">
        <v>43</v>
      </c>
      <c r="C62" s="65">
        <v>43799</v>
      </c>
      <c r="D62" s="59" t="s">
        <v>256</v>
      </c>
      <c r="E62" s="129" t="s">
        <v>71</v>
      </c>
      <c r="F62" s="27">
        <v>1979</v>
      </c>
      <c r="G62" s="18">
        <f t="shared" si="11"/>
        <v>40</v>
      </c>
      <c r="H62" s="33">
        <v>7</v>
      </c>
      <c r="I62" s="34"/>
      <c r="J62" s="19">
        <v>0</v>
      </c>
      <c r="K62" s="21" t="s">
        <v>33</v>
      </c>
      <c r="L62" s="35" t="s">
        <v>34</v>
      </c>
      <c r="M62" s="38" t="s">
        <v>249</v>
      </c>
      <c r="N62" s="38" t="s">
        <v>250</v>
      </c>
      <c r="O62" s="27" t="s">
        <v>33</v>
      </c>
      <c r="P62" s="27" t="s">
        <v>257</v>
      </c>
      <c r="Q62" s="27" t="s">
        <v>37</v>
      </c>
      <c r="R62" s="27" t="s">
        <v>49</v>
      </c>
      <c r="S62" s="32" t="s">
        <v>44</v>
      </c>
      <c r="T62" s="26">
        <v>0</v>
      </c>
      <c r="U62" s="27">
        <v>3274.86</v>
      </c>
      <c r="V62" s="27">
        <v>62.63</v>
      </c>
      <c r="W62" s="37">
        <v>1</v>
      </c>
      <c r="X62" s="27">
        <v>18.8</v>
      </c>
      <c r="Y62" s="26">
        <v>1</v>
      </c>
      <c r="Z62" s="66">
        <f t="shared" si="10"/>
        <v>9</v>
      </c>
      <c r="AA62" s="67"/>
    </row>
    <row r="63" spans="1:28" ht="39.6" x14ac:dyDescent="0.3">
      <c r="A63" s="14">
        <f t="shared" si="1"/>
        <v>47</v>
      </c>
      <c r="B63" s="64">
        <v>44</v>
      </c>
      <c r="C63" s="65">
        <v>43799</v>
      </c>
      <c r="D63" s="59" t="s">
        <v>258</v>
      </c>
      <c r="E63" s="129" t="s">
        <v>71</v>
      </c>
      <c r="F63" s="27">
        <v>1979</v>
      </c>
      <c r="G63" s="18">
        <f t="shared" si="11"/>
        <v>40</v>
      </c>
      <c r="H63" s="33">
        <v>7</v>
      </c>
      <c r="I63" s="34"/>
      <c r="J63" s="19">
        <v>0</v>
      </c>
      <c r="K63" s="21" t="s">
        <v>33</v>
      </c>
      <c r="L63" s="35" t="s">
        <v>34</v>
      </c>
      <c r="M63" s="38" t="s">
        <v>249</v>
      </c>
      <c r="N63" s="38" t="s">
        <v>250</v>
      </c>
      <c r="O63" s="27" t="s">
        <v>33</v>
      </c>
      <c r="P63" s="27" t="s">
        <v>259</v>
      </c>
      <c r="Q63" s="27" t="s">
        <v>37</v>
      </c>
      <c r="R63" s="27" t="s">
        <v>49</v>
      </c>
      <c r="S63" s="32" t="s">
        <v>44</v>
      </c>
      <c r="T63" s="26">
        <v>0</v>
      </c>
      <c r="U63" s="27">
        <v>1715.135</v>
      </c>
      <c r="V63" s="27" t="s">
        <v>260</v>
      </c>
      <c r="W63" s="37">
        <v>1</v>
      </c>
      <c r="X63" s="27">
        <v>13.8</v>
      </c>
      <c r="Y63" s="26">
        <v>1</v>
      </c>
      <c r="Z63" s="66">
        <f t="shared" si="10"/>
        <v>9</v>
      </c>
      <c r="AA63" s="67"/>
    </row>
    <row r="64" spans="1:28" ht="52.8" x14ac:dyDescent="0.3">
      <c r="A64" s="14">
        <f t="shared" si="1"/>
        <v>48</v>
      </c>
      <c r="B64" s="14">
        <v>49</v>
      </c>
      <c r="C64" s="15">
        <v>43799</v>
      </c>
      <c r="D64" s="83" t="s">
        <v>261</v>
      </c>
      <c r="E64" s="129" t="s">
        <v>228</v>
      </c>
      <c r="F64" s="27">
        <v>1984</v>
      </c>
      <c r="G64" s="18">
        <f t="shared" si="11"/>
        <v>35</v>
      </c>
      <c r="H64" s="33">
        <v>7</v>
      </c>
      <c r="I64" s="34">
        <v>2020</v>
      </c>
      <c r="J64" s="19">
        <v>0</v>
      </c>
      <c r="K64" s="21" t="s">
        <v>33</v>
      </c>
      <c r="L64" s="35" t="s">
        <v>34</v>
      </c>
      <c r="M64" s="138" t="s">
        <v>307</v>
      </c>
      <c r="N64" s="138" t="s">
        <v>314</v>
      </c>
      <c r="O64" s="27" t="s">
        <v>33</v>
      </c>
      <c r="P64" s="27" t="s">
        <v>262</v>
      </c>
      <c r="Q64" s="27" t="s">
        <v>37</v>
      </c>
      <c r="R64" s="27" t="s">
        <v>230</v>
      </c>
      <c r="S64" s="32" t="s">
        <v>44</v>
      </c>
      <c r="T64" s="26">
        <v>0</v>
      </c>
      <c r="U64" s="27">
        <v>5438.25</v>
      </c>
      <c r="V64" s="27">
        <v>36.799999999999997</v>
      </c>
      <c r="W64" s="37">
        <v>1</v>
      </c>
      <c r="X64" s="27">
        <v>20</v>
      </c>
      <c r="Y64" s="26">
        <v>1</v>
      </c>
      <c r="Z64" s="28">
        <f t="shared" si="10"/>
        <v>9</v>
      </c>
      <c r="AA64" s="29"/>
    </row>
    <row r="65" spans="1:27" ht="79.2" x14ac:dyDescent="0.3">
      <c r="A65" s="14">
        <f t="shared" si="1"/>
        <v>49</v>
      </c>
      <c r="B65" s="14">
        <v>50</v>
      </c>
      <c r="C65" s="15">
        <v>43799</v>
      </c>
      <c r="D65" s="31" t="s">
        <v>263</v>
      </c>
      <c r="E65" s="129" t="s">
        <v>228</v>
      </c>
      <c r="F65" s="27">
        <v>1986</v>
      </c>
      <c r="G65" s="18">
        <f t="shared" si="11"/>
        <v>33</v>
      </c>
      <c r="H65" s="33">
        <v>7</v>
      </c>
      <c r="I65" s="34"/>
      <c r="J65" s="19">
        <v>0</v>
      </c>
      <c r="K65" s="21" t="s">
        <v>33</v>
      </c>
      <c r="L65" s="35" t="s">
        <v>34</v>
      </c>
      <c r="M65" s="38" t="s">
        <v>264</v>
      </c>
      <c r="N65" s="38" t="s">
        <v>265</v>
      </c>
      <c r="O65" s="27" t="s">
        <v>33</v>
      </c>
      <c r="P65" s="27" t="s">
        <v>266</v>
      </c>
      <c r="Q65" s="27" t="s">
        <v>37</v>
      </c>
      <c r="R65" s="27" t="s">
        <v>230</v>
      </c>
      <c r="S65" s="32" t="s">
        <v>44</v>
      </c>
      <c r="T65" s="26">
        <v>0</v>
      </c>
      <c r="U65" s="27">
        <v>5391.62</v>
      </c>
      <c r="V65" s="27">
        <v>64.48</v>
      </c>
      <c r="W65" s="37">
        <v>1</v>
      </c>
      <c r="X65" s="27">
        <v>14</v>
      </c>
      <c r="Y65" s="26">
        <v>1</v>
      </c>
      <c r="Z65" s="28">
        <f t="shared" si="10"/>
        <v>9</v>
      </c>
      <c r="AA65" s="29"/>
    </row>
    <row r="66" spans="1:27" ht="26.4" x14ac:dyDescent="0.3">
      <c r="A66" s="14">
        <f t="shared" si="1"/>
        <v>50</v>
      </c>
      <c r="B66" s="64">
        <v>46</v>
      </c>
      <c r="C66" s="65">
        <v>43799</v>
      </c>
      <c r="D66" s="59" t="s">
        <v>270</v>
      </c>
      <c r="E66" s="129" t="s">
        <v>71</v>
      </c>
      <c r="F66" s="27">
        <v>1983</v>
      </c>
      <c r="G66" s="18">
        <f t="shared" si="11"/>
        <v>36</v>
      </c>
      <c r="H66" s="33">
        <v>4</v>
      </c>
      <c r="I66" s="34"/>
      <c r="J66" s="19">
        <v>0</v>
      </c>
      <c r="K66" s="21" t="s">
        <v>33</v>
      </c>
      <c r="L66" s="35" t="s">
        <v>34</v>
      </c>
      <c r="M66" s="38" t="s">
        <v>35</v>
      </c>
      <c r="N66" s="27"/>
      <c r="O66" s="27" t="s">
        <v>33</v>
      </c>
      <c r="P66" s="27" t="s">
        <v>271</v>
      </c>
      <c r="Q66" s="27" t="s">
        <v>37</v>
      </c>
      <c r="R66" s="27" t="s">
        <v>49</v>
      </c>
      <c r="S66" s="32" t="s">
        <v>272</v>
      </c>
      <c r="T66" s="26">
        <v>0</v>
      </c>
      <c r="U66" s="27">
        <v>4567.0649999999996</v>
      </c>
      <c r="V66" s="27">
        <v>72.900000000000006</v>
      </c>
      <c r="W66" s="37">
        <v>3</v>
      </c>
      <c r="X66" s="27">
        <v>13.2</v>
      </c>
      <c r="Y66" s="26">
        <v>1</v>
      </c>
      <c r="Z66" s="66">
        <f t="shared" si="10"/>
        <v>8</v>
      </c>
      <c r="AA66" s="67"/>
    </row>
    <row r="67" spans="1:27" ht="39.6" x14ac:dyDescent="0.3">
      <c r="A67" s="14">
        <f t="shared" si="1"/>
        <v>51</v>
      </c>
      <c r="B67" s="64">
        <v>47</v>
      </c>
      <c r="C67" s="65">
        <v>43799</v>
      </c>
      <c r="D67" s="87" t="s">
        <v>273</v>
      </c>
      <c r="E67" s="129" t="s">
        <v>71</v>
      </c>
      <c r="F67" s="27">
        <v>1996</v>
      </c>
      <c r="G67" s="18">
        <f t="shared" si="11"/>
        <v>23</v>
      </c>
      <c r="H67" s="33">
        <v>4</v>
      </c>
      <c r="I67" s="34"/>
      <c r="J67" s="19">
        <v>0</v>
      </c>
      <c r="K67" s="21" t="s">
        <v>33</v>
      </c>
      <c r="L67" s="35" t="s">
        <v>34</v>
      </c>
      <c r="M67" s="38" t="s">
        <v>171</v>
      </c>
      <c r="N67" s="38" t="s">
        <v>274</v>
      </c>
      <c r="O67" s="27" t="s">
        <v>37</v>
      </c>
      <c r="P67" s="27" t="s">
        <v>275</v>
      </c>
      <c r="Q67" s="27" t="s">
        <v>37</v>
      </c>
      <c r="R67" s="27" t="s">
        <v>49</v>
      </c>
      <c r="S67" s="32" t="s">
        <v>39</v>
      </c>
      <c r="T67" s="26">
        <v>0</v>
      </c>
      <c r="U67" s="27">
        <v>238.03399999999999</v>
      </c>
      <c r="V67" s="27">
        <v>27.26</v>
      </c>
      <c r="W67" s="37">
        <v>1</v>
      </c>
      <c r="X67" s="85">
        <v>11</v>
      </c>
      <c r="Y67" s="26">
        <v>1</v>
      </c>
      <c r="Z67" s="66">
        <f t="shared" si="10"/>
        <v>6</v>
      </c>
      <c r="AA67" s="67"/>
    </row>
    <row r="68" spans="1:27" ht="52.8" x14ac:dyDescent="0.3">
      <c r="A68" s="14">
        <f t="shared" si="1"/>
        <v>52</v>
      </c>
      <c r="B68" s="14">
        <v>63</v>
      </c>
      <c r="C68" s="15">
        <v>43799</v>
      </c>
      <c r="D68" s="83" t="s">
        <v>276</v>
      </c>
      <c r="E68" s="129" t="s">
        <v>170</v>
      </c>
      <c r="F68" s="27">
        <v>1990</v>
      </c>
      <c r="G68" s="18">
        <f t="shared" si="11"/>
        <v>29</v>
      </c>
      <c r="H68" s="33">
        <v>4</v>
      </c>
      <c r="I68" s="34"/>
      <c r="J68" s="19">
        <v>0</v>
      </c>
      <c r="K68" s="21" t="s">
        <v>33</v>
      </c>
      <c r="L68" s="35" t="s">
        <v>34</v>
      </c>
      <c r="M68" s="38" t="s">
        <v>277</v>
      </c>
      <c r="N68" s="38" t="s">
        <v>278</v>
      </c>
      <c r="O68" s="27" t="s">
        <v>37</v>
      </c>
      <c r="P68" s="27" t="s">
        <v>279</v>
      </c>
      <c r="Q68" s="38" t="s">
        <v>37</v>
      </c>
      <c r="R68" s="38" t="s">
        <v>43</v>
      </c>
      <c r="S68" s="32" t="s">
        <v>39</v>
      </c>
      <c r="T68" s="26">
        <v>0</v>
      </c>
      <c r="U68" s="27">
        <v>5290.1289999999999</v>
      </c>
      <c r="V68" s="27">
        <v>59.4</v>
      </c>
      <c r="W68" s="26">
        <v>1</v>
      </c>
      <c r="X68" s="27">
        <v>13</v>
      </c>
      <c r="Y68" s="26">
        <v>1</v>
      </c>
      <c r="Z68" s="28">
        <f t="shared" si="10"/>
        <v>6</v>
      </c>
      <c r="AA68" s="29"/>
    </row>
    <row r="69" spans="1:27" ht="27.6" x14ac:dyDescent="0.3">
      <c r="A69" s="64">
        <f>A68+1</f>
        <v>53</v>
      </c>
      <c r="B69" s="91">
        <v>54</v>
      </c>
      <c r="C69" s="92">
        <v>43799</v>
      </c>
      <c r="D69" s="93" t="s">
        <v>280</v>
      </c>
      <c r="E69" s="132" t="s">
        <v>139</v>
      </c>
      <c r="F69" s="94">
        <v>1963</v>
      </c>
      <c r="G69" s="95">
        <f t="shared" si="11"/>
        <v>56</v>
      </c>
      <c r="H69" s="96">
        <v>10</v>
      </c>
      <c r="I69" s="97">
        <v>2017</v>
      </c>
      <c r="J69" s="98">
        <v>0</v>
      </c>
      <c r="K69" s="99"/>
      <c r="L69" s="100"/>
      <c r="M69" s="101"/>
      <c r="N69" s="94"/>
      <c r="O69" s="94"/>
      <c r="P69" s="94"/>
      <c r="Q69" s="94"/>
      <c r="R69" s="94"/>
      <c r="S69" s="94"/>
      <c r="T69" s="102"/>
      <c r="U69" s="94"/>
      <c r="V69" s="94"/>
      <c r="W69" s="103"/>
      <c r="X69" s="94"/>
      <c r="Y69" s="104"/>
      <c r="Z69" s="105">
        <v>0</v>
      </c>
      <c r="AA69" s="106" t="s">
        <v>281</v>
      </c>
    </row>
    <row r="70" spans="1:27" s="119" customFormat="1" ht="41.4" x14ac:dyDescent="0.3">
      <c r="A70" s="64">
        <f>A69+1</f>
        <v>54</v>
      </c>
      <c r="B70" s="91">
        <v>67</v>
      </c>
      <c r="C70" s="107">
        <v>43799</v>
      </c>
      <c r="D70" s="108" t="s">
        <v>283</v>
      </c>
      <c r="E70" s="133" t="s">
        <v>284</v>
      </c>
      <c r="F70" s="110">
        <v>1973</v>
      </c>
      <c r="G70" s="95">
        <f t="shared" ref="G70" si="14">2019-F70</f>
        <v>46</v>
      </c>
      <c r="H70" s="111">
        <v>10</v>
      </c>
      <c r="I70" s="110"/>
      <c r="J70" s="98">
        <v>0</v>
      </c>
      <c r="K70" s="99" t="s">
        <v>33</v>
      </c>
      <c r="L70" s="112" t="s">
        <v>78</v>
      </c>
      <c r="M70" s="109" t="s">
        <v>199</v>
      </c>
      <c r="N70" s="113"/>
      <c r="O70" s="110" t="s">
        <v>37</v>
      </c>
      <c r="P70" s="113" t="s">
        <v>37</v>
      </c>
      <c r="Q70" s="110" t="s">
        <v>37</v>
      </c>
      <c r="R70" s="113" t="s">
        <v>49</v>
      </c>
      <c r="S70" s="114" t="s">
        <v>39</v>
      </c>
      <c r="T70" s="102">
        <v>0</v>
      </c>
      <c r="U70" s="110" t="s">
        <v>37</v>
      </c>
      <c r="V70" s="110">
        <v>80.38</v>
      </c>
      <c r="W70" s="115">
        <v>5</v>
      </c>
      <c r="X70" s="116">
        <v>0</v>
      </c>
      <c r="Y70" s="117">
        <v>10</v>
      </c>
      <c r="Z70" s="105">
        <v>0</v>
      </c>
      <c r="AA70" s="118" t="s">
        <v>285</v>
      </c>
    </row>
  </sheetData>
  <mergeCells count="11">
    <mergeCell ref="AA3:AA4"/>
    <mergeCell ref="A1:Z1"/>
    <mergeCell ref="A2:Z2"/>
    <mergeCell ref="A3:A4"/>
    <mergeCell ref="B3:E3"/>
    <mergeCell ref="F3:H3"/>
    <mergeCell ref="I3:J3"/>
    <mergeCell ref="K3:U3"/>
    <mergeCell ref="V3:W3"/>
    <mergeCell ref="X3:Y3"/>
    <mergeCell ref="Z3:Z4"/>
  </mergeCells>
  <hyperlinks>
    <hyperlink ref="E28" r:id="rId1" display="http://www.pskovgorod.ru/cats.html?id=3205"/>
    <hyperlink ref="E5" r:id="rId2" display="http://www.pskovgorod.ru/cats.html?id=3181"/>
    <hyperlink ref="E58" r:id="rId3" display="http://www.pskovgorod.ru/cats.html?id=3185"/>
    <hyperlink ref="E17" r:id="rId4" display="http://www.pskovgorod.ru/cats.html?id=3184"/>
    <hyperlink ref="E24" r:id="rId5" display="http://www.pskovgorod.ru/cats.html?id=3195"/>
    <hyperlink ref="E46" r:id="rId6" display="http://www.pskovgorod.ru/cats.html?id=3195"/>
    <hyperlink ref="E38" r:id="rId7" display="http://www.pskovgorod.ru/cats.html?id=3205"/>
    <hyperlink ref="E11" r:id="rId8" display="http://www.pskovgorod.ru/cats.html?id=3195"/>
  </hyperlinks>
  <pageMargins left="0.23622047244094491" right="3.937007874015748E-2" top="0.35433070866141736" bottom="0.35433070866141736" header="0.31496062992125984" footer="0.31496062992125984"/>
  <pageSetup paperSize="9" scale="43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МКД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2020-07-30T13:23:21Z</cp:lastPrinted>
  <dcterms:created xsi:type="dcterms:W3CDTF">2020-07-29T10:25:42Z</dcterms:created>
  <dcterms:modified xsi:type="dcterms:W3CDTF">2022-09-01T12:40:23Z</dcterms:modified>
</cp:coreProperties>
</file>