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мен\Комфортная среда\комиссия\2022\заявки 2022\"/>
    </mc:Choice>
  </mc:AlternateContent>
  <bookViews>
    <workbookView xWindow="0" yWindow="0" windowWidth="23040" windowHeight="9384"/>
  </bookViews>
  <sheets>
    <sheet name="рейтинг МКД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3" i="1" l="1"/>
  <c r="G43" i="1"/>
  <c r="AB42" i="1"/>
  <c r="G42" i="1"/>
  <c r="AB41" i="1"/>
  <c r="G41" i="1"/>
  <c r="AB40" i="1"/>
  <c r="G40" i="1"/>
  <c r="AB39" i="1"/>
  <c r="G39" i="1"/>
  <c r="AB38" i="1"/>
  <c r="G38" i="1"/>
  <c r="AB37" i="1"/>
  <c r="G37" i="1"/>
  <c r="AB36" i="1"/>
  <c r="G36" i="1"/>
  <c r="AB35" i="1"/>
  <c r="G35" i="1"/>
  <c r="AB34" i="1"/>
  <c r="G34" i="1"/>
  <c r="AB33" i="1"/>
  <c r="G33" i="1"/>
  <c r="AB32" i="1"/>
  <c r="G32" i="1"/>
  <c r="AB31" i="1"/>
  <c r="G31" i="1"/>
  <c r="AB30" i="1"/>
  <c r="G30" i="1"/>
  <c r="AB29" i="1"/>
  <c r="G29" i="1"/>
  <c r="AB28" i="1"/>
  <c r="G28" i="1"/>
  <c r="AB27" i="1"/>
  <c r="G27" i="1"/>
  <c r="AB26" i="1"/>
  <c r="G26" i="1"/>
  <c r="AB25" i="1"/>
  <c r="G25" i="1"/>
  <c r="AB24" i="1"/>
  <c r="G24" i="1"/>
  <c r="AB23" i="1"/>
  <c r="G23" i="1"/>
  <c r="AB22" i="1"/>
  <c r="G22" i="1"/>
  <c r="AB21" i="1"/>
  <c r="G21" i="1"/>
  <c r="AB20" i="1"/>
  <c r="G20" i="1"/>
  <c r="AB19" i="1"/>
  <c r="G19" i="1"/>
  <c r="AB18" i="1"/>
  <c r="G18" i="1"/>
  <c r="AB17" i="1"/>
  <c r="G17" i="1"/>
  <c r="AB16" i="1"/>
  <c r="G16" i="1"/>
  <c r="AB15" i="1"/>
  <c r="G15" i="1"/>
  <c r="AB14" i="1"/>
  <c r="G14" i="1"/>
  <c r="AB13" i="1"/>
  <c r="G13" i="1"/>
  <c r="AB12" i="1"/>
  <c r="G12" i="1"/>
  <c r="AB11" i="1"/>
  <c r="G11" i="1"/>
  <c r="AB10" i="1"/>
  <c r="G10" i="1"/>
  <c r="AB9" i="1"/>
  <c r="G9" i="1"/>
  <c r="AB8" i="1"/>
  <c r="G8" i="1"/>
  <c r="AB7" i="1"/>
  <c r="G7" i="1"/>
  <c r="AB6" i="1"/>
  <c r="G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B5" i="1"/>
  <c r="G5" i="1"/>
</calcChain>
</file>

<file path=xl/sharedStrings.xml><?xml version="1.0" encoding="utf-8"?>
<sst xmlns="http://schemas.openxmlformats.org/spreadsheetml/2006/main" count="378" uniqueCount="197">
  <si>
    <t xml:space="preserve"> оценка заявок, принятых с 01.06.2022 по 31.10.2022 г.</t>
  </si>
  <si>
    <t>№ п/п</t>
  </si>
  <si>
    <t>Общие сведения о территории</t>
  </si>
  <si>
    <t xml:space="preserve">критерий 1 </t>
  </si>
  <si>
    <r>
      <rPr>
        <b/>
        <sz val="12"/>
        <color rgb="FF000000"/>
        <rFont val="Times New Roman"/>
        <family val="1"/>
        <charset val="204"/>
      </rPr>
      <t>критерий 2</t>
    </r>
    <r>
      <rPr>
        <sz val="12"/>
        <color rgb="FF000000"/>
        <rFont val="Times New Roman"/>
        <family val="1"/>
        <charset val="204"/>
      </rPr>
      <t xml:space="preserve"> проведение ремонтра дорожных покрытий </t>
    </r>
  </si>
  <si>
    <t>Выполнение необходимых условий и принятие решений общим собранием собственников</t>
  </si>
  <si>
    <t>критерий 4</t>
  </si>
  <si>
    <t>критерий 3</t>
  </si>
  <si>
    <t>критерий 7</t>
  </si>
  <si>
    <t>итого баллов</t>
  </si>
  <si>
    <t>предложения/замечания</t>
  </si>
  <si>
    <t>№ п/п в Журнале</t>
  </si>
  <si>
    <t>Дата</t>
  </si>
  <si>
    <t>Объект</t>
  </si>
  <si>
    <t>Депутат/округ</t>
  </si>
  <si>
    <t>год постройки</t>
  </si>
  <si>
    <t>срок эксплуатации</t>
  </si>
  <si>
    <t>Баллы</t>
  </si>
  <si>
    <t>лет до даты проведения оценки</t>
  </si>
  <si>
    <t>выбран и реализован способ управления мкд</t>
  </si>
  <si>
    <t>совет дома выбран (да)/не выбран (нет)</t>
  </si>
  <si>
    <t>минимальный перечень</t>
  </si>
  <si>
    <t>дополнительный перечень</t>
  </si>
  <si>
    <t>трудовое участие</t>
  </si>
  <si>
    <t>обязательство принять в общедомовое им-во с последующим содержанием</t>
  </si>
  <si>
    <t>софинансирование</t>
  </si>
  <si>
    <t>схема разработана, утверждена п.6 баллы (10- есть проект со сметой 5- схема на топограф.съемке)</t>
  </si>
  <si>
    <t>вопрос обеспечения в ходе благоустройства доступности для МГН</t>
  </si>
  <si>
    <t>Баллы (критерий 5 "Существует необхо-димость для организации безъбарьерного доступа")</t>
  </si>
  <si>
    <t>предварительная стоимость тыс.руб</t>
  </si>
  <si>
    <t xml:space="preserve">% проголосовавших за предложение по включению в МП </t>
  </si>
  <si>
    <t>финансовая дисциплина % своевременной оплаты</t>
  </si>
  <si>
    <t xml:space="preserve">синхронизация выполнения работ с иными             программами МО </t>
  </si>
  <si>
    <t>37/22</t>
  </si>
  <si>
    <t>Коммунальная, д.12</t>
  </si>
  <si>
    <t>6 Васильев Е.С.</t>
  </si>
  <si>
    <t>да</t>
  </si>
  <si>
    <t>Ремонт дворового проезда, оборудование парковок, озеленение, установка 2 урн, 5 скамеек, освещение, удаление 10 деревьев.</t>
  </si>
  <si>
    <t>да 3 вида работ</t>
  </si>
  <si>
    <t>рассмотрен, отказ</t>
  </si>
  <si>
    <t>23/22</t>
  </si>
  <si>
    <t>Народная, д.51</t>
  </si>
  <si>
    <t>7 Федорова О.А.</t>
  </si>
  <si>
    <t>Ремонт дворового проезда, тротуаров, пешеходная дорожка, парковка, 4 урны, 4 скамейки, освещение.</t>
  </si>
  <si>
    <t>искусственная неровность(в перечне работ программы отсутствует)</t>
  </si>
  <si>
    <t>да, 6 видов работ</t>
  </si>
  <si>
    <t>33/22</t>
  </si>
  <si>
    <t>Калинина, д.11</t>
  </si>
  <si>
    <t>1 Бурлин Ю.В.</t>
  </si>
  <si>
    <t>Ремонт дворового проезда, оборудование парковок, освещение, озеленение.</t>
  </si>
  <si>
    <r>
      <t>удаление устаревших объектов(</t>
    </r>
    <r>
      <rPr>
        <sz val="10"/>
        <color rgb="FFFF0000"/>
        <rFont val="Times New Roman"/>
        <family val="1"/>
        <charset val="204"/>
      </rPr>
      <t>отсутствует в перечне работ программы</t>
    </r>
    <r>
      <rPr>
        <sz val="10"/>
        <rFont val="Times New Roman"/>
        <family val="1"/>
        <charset val="204"/>
      </rPr>
      <t xml:space="preserve">) </t>
    </r>
  </si>
  <si>
    <t>да, 8 видов работ</t>
  </si>
  <si>
    <t>24/22</t>
  </si>
  <si>
    <t>Юбилейная, д.61</t>
  </si>
  <si>
    <t>Ремонт дворового проезда,  парковка, 4 урны, 4 скамейки, освещение.</t>
  </si>
  <si>
    <t>2/22</t>
  </si>
  <si>
    <t>Ротная, д.31</t>
  </si>
  <si>
    <t>2 Михачева А.М.</t>
  </si>
  <si>
    <t xml:space="preserve">ремонт дворового проезда, пешеходных дорожек, оборудование парковок, установка 4-х скамеек без спинки, 4-х урн, установка фонаря уличного освещения на торце дома у 4-го подъезда.  Снос 3-х деревьев, сонация кустарников, выравнивание зеленой зоны с фасадной стороны дома. </t>
  </si>
  <si>
    <t>да 1 вид работ</t>
  </si>
  <si>
    <t>не рассматривался</t>
  </si>
  <si>
    <t>нет</t>
  </si>
  <si>
    <t>26/22</t>
  </si>
  <si>
    <t>Новоселов, д.36</t>
  </si>
  <si>
    <t>15 Иванов Д.О.</t>
  </si>
  <si>
    <t>Ремонт дворового проезда, тротуаров, пешеходные дорожки, парковка,  урны, скамейки, освещение.</t>
  </si>
  <si>
    <r>
      <rPr>
        <sz val="10"/>
        <rFont val="Times New Roman"/>
        <family val="1"/>
        <charset val="204"/>
      </rPr>
      <t>Детская площадка</t>
    </r>
    <r>
      <rPr>
        <i/>
        <sz val="10"/>
        <color rgb="FFFF0000"/>
        <rFont val="Times New Roman"/>
        <family val="1"/>
        <charset val="204"/>
      </rPr>
      <t xml:space="preserve"> (не рассмотрен вопрос о софинансировании и трудового участия)искусственная неровность(в перечне работ программы отсутствует)</t>
    </r>
  </si>
  <si>
    <t>4/22</t>
  </si>
  <si>
    <t>Советская, д.25</t>
  </si>
  <si>
    <t>Ремонт дворового проезда, оборудование парковок, озеленение, установка скамейки.</t>
  </si>
  <si>
    <r>
      <t>Устройство ограждения земельного участка.(решение о софинансировании принято) Устройство ливневой канализации или дренажной системы(</t>
    </r>
    <r>
      <rPr>
        <sz val="10"/>
        <color rgb="FFFF0000"/>
        <rFont val="Times New Roman"/>
        <family val="1"/>
        <charset val="204"/>
      </rPr>
      <t>не входит в перечень работ программы)</t>
    </r>
  </si>
  <si>
    <t>субботник</t>
  </si>
  <si>
    <t>да, 94%</t>
  </si>
  <si>
    <t>да 94%</t>
  </si>
  <si>
    <t>1/22</t>
  </si>
  <si>
    <t>Коммунальная, д.22</t>
  </si>
  <si>
    <t>8 Юрченко Н.А.</t>
  </si>
  <si>
    <t>снос 20 деревьев, оборудование парковок, освещение на фасаде 6шт.</t>
  </si>
  <si>
    <r>
      <t xml:space="preserve">демонтаж 2-х сушилок и обустройство контейнерной площадки </t>
    </r>
    <r>
      <rPr>
        <sz val="10"/>
        <color rgb="FFFF0000"/>
        <rFont val="Times New Roman"/>
        <family val="1"/>
        <charset val="204"/>
      </rPr>
      <t>(не входит в перечень работ программы</t>
    </r>
    <r>
      <rPr>
        <sz val="10"/>
        <rFont val="Times New Roman"/>
        <family val="1"/>
        <charset val="204"/>
      </rPr>
      <t>)</t>
    </r>
  </si>
  <si>
    <t>в протоколе не рассмотрен, есть в поянительной записке к проекту</t>
  </si>
  <si>
    <t>16/22</t>
  </si>
  <si>
    <t>Рижский пр., д.64</t>
  </si>
  <si>
    <t>9 Пожидаева Ю.В.</t>
  </si>
  <si>
    <t>Ремонт дворового проезда, тротуары,  парковка,  2 урны, 2 скамейки, освещение.</t>
  </si>
  <si>
    <t>18/22</t>
  </si>
  <si>
    <t>Рижский пр., д.58</t>
  </si>
  <si>
    <t>Ремонт дворового проезда, тротуары,  парковка,  2 урны, 2 скамейки</t>
  </si>
  <si>
    <t>21/22</t>
  </si>
  <si>
    <t>Народная, д.22</t>
  </si>
  <si>
    <t>Тротуары,  парковка,  6 урн, 12 скамеек</t>
  </si>
  <si>
    <t>22/22</t>
  </si>
  <si>
    <t>Народная, д.49</t>
  </si>
  <si>
    <t>25/22</t>
  </si>
  <si>
    <t>Гоголя, д.1</t>
  </si>
  <si>
    <t>Ремонт дворового проезда,  площадка из тротуарной плитки.</t>
  </si>
  <si>
    <r>
      <t xml:space="preserve">перенос сушилок  </t>
    </r>
    <r>
      <rPr>
        <sz val="10"/>
        <color rgb="FFFF0000"/>
        <rFont val="Times New Roman"/>
        <family val="1"/>
        <charset val="204"/>
      </rPr>
      <t>(не входит в перечень работ программы</t>
    </r>
    <r>
      <rPr>
        <sz val="10"/>
        <rFont val="Times New Roman"/>
        <family val="1"/>
        <charset val="204"/>
      </rPr>
      <t>)</t>
    </r>
  </si>
  <si>
    <t>да,1 вид работ</t>
  </si>
  <si>
    <t>31/22</t>
  </si>
  <si>
    <t>Красноармейская, д.33</t>
  </si>
  <si>
    <t>5 Мельникова Н.Г.</t>
  </si>
  <si>
    <t>Ремонт дворового проезда, оборудование парковок, освещение,1 урна, 1скамейка.</t>
  </si>
  <si>
    <t>35/22</t>
  </si>
  <si>
    <t>М.Горького, д.45</t>
  </si>
  <si>
    <t>Ремонт дворового проезда, оборудование парковок.</t>
  </si>
  <si>
    <t>при условии выполнения работ из дополнительного перечня</t>
  </si>
  <si>
    <t>47/22</t>
  </si>
  <si>
    <t>М.Горького, д.43/8</t>
  </si>
  <si>
    <t>Ремонт дворового проезда, оборудование парковок, дорожек.</t>
  </si>
  <si>
    <t>да, в случае работ из доп.перечня</t>
  </si>
  <si>
    <t>5/22</t>
  </si>
  <si>
    <t>Карла Маркса, д.9</t>
  </si>
  <si>
    <t>Ремонт дворового проезда, оборудование парковок,снос дерева.</t>
  </si>
  <si>
    <t>устройство цветочной клумбы</t>
  </si>
  <si>
    <t>да 76,2%</t>
  </si>
  <si>
    <t>7/22</t>
  </si>
  <si>
    <t>Красноармейская, д.12</t>
  </si>
  <si>
    <t>Ремонт дворового проезда, оборудование парковок,снос 17 деревьев.</t>
  </si>
  <si>
    <t>да 39,2%</t>
  </si>
  <si>
    <t>9/22</t>
  </si>
  <si>
    <t>Госпитальная, д.9</t>
  </si>
  <si>
    <t>да 50%</t>
  </si>
  <si>
    <t>10/22</t>
  </si>
  <si>
    <t>Максима Горького, д.41/9</t>
  </si>
  <si>
    <t>Ремонт дворового проезда, урны, скамейки.</t>
  </si>
  <si>
    <r>
      <rPr>
        <sz val="10"/>
        <rFont val="Times New Roman"/>
        <family val="1"/>
        <charset val="204"/>
      </rPr>
      <t>детское игровое оборудование</t>
    </r>
    <r>
      <rPr>
        <sz val="10"/>
        <color rgb="FFFF0000"/>
        <rFont val="Times New Roman"/>
        <family val="1"/>
        <charset val="204"/>
      </rPr>
      <t xml:space="preserve"> (в протоколе перечень не утвержден)</t>
    </r>
  </si>
  <si>
    <t>да 45,9%</t>
  </si>
  <si>
    <t>28/22</t>
  </si>
  <si>
    <t>Розы Люксембург, д.27</t>
  </si>
  <si>
    <t>Ремонт дворового проезда, оборудование парковок, пешеходных дорожек, 3 урны, 3 скамейки.</t>
  </si>
  <si>
    <t>34/22</t>
  </si>
  <si>
    <t>Алтаева, д.8</t>
  </si>
  <si>
    <t>13 Неваленная Г.И.</t>
  </si>
  <si>
    <t>Ремонт дворового проезда, оборудование парковок, спил деревьев, урны,скамейки.</t>
  </si>
  <si>
    <t>рассмотрен, согласие в случае работ из доп.перечня</t>
  </si>
  <si>
    <t>38/22</t>
  </si>
  <si>
    <t>Алтаева, д.22</t>
  </si>
  <si>
    <t>Ремонт дворового проезда, оборудование парковок, тротуров,  урны,  скамейки, снос деревьев.</t>
  </si>
  <si>
    <t>субботник в случае работ из доп.перечня</t>
  </si>
  <si>
    <t>да, при выполнении работ из доп. перечня</t>
  </si>
  <si>
    <t>39/22</t>
  </si>
  <si>
    <t>Инженерная, д.66</t>
  </si>
  <si>
    <t>40/22</t>
  </si>
  <si>
    <t>Инженерная, д.68</t>
  </si>
  <si>
    <t>3/22</t>
  </si>
  <si>
    <t>Гоголя, д.25</t>
  </si>
  <si>
    <t>Ремонт асфатового покрытия дворовой территории, оборудование освещения на фасаде дома. Устройство зоны отдыха, в т.ч.площадка с установкой 2 скамеек  со спинками и 1 урны.</t>
  </si>
  <si>
    <t>оборудование детской игровой площадки (вопрос софинансирования рассмотрен (согласие 72,5%)</t>
  </si>
  <si>
    <t>72,,5%</t>
  </si>
  <si>
    <t>17/22</t>
  </si>
  <si>
    <t>Космическая, д.1</t>
  </si>
  <si>
    <t>Ремонт дворового проезда, тротуары,  парковка,  5 урн, 5 скамеек, освещение.</t>
  </si>
  <si>
    <t>19/22</t>
  </si>
  <si>
    <t>Л.Поземского, д.81</t>
  </si>
  <si>
    <t>12 Стороненков Г.И.</t>
  </si>
  <si>
    <t>Ремонт дворового проезда, тротуары, 2 скамейки, 1 урна.</t>
  </si>
  <si>
    <t>да,4 вида работ</t>
  </si>
  <si>
    <t>не рассматр.</t>
  </si>
  <si>
    <t>Отклонить</t>
  </si>
  <si>
    <t>20/22</t>
  </si>
  <si>
    <t xml:space="preserve">Чехова, д.12 </t>
  </si>
  <si>
    <t>Ремонт дворового проезда, тротуаров, оборудование парковок.</t>
  </si>
  <si>
    <t>29/22</t>
  </si>
  <si>
    <t>Западная, д.23</t>
  </si>
  <si>
    <t>10 Николаева Л.А.</t>
  </si>
  <si>
    <t>Ремонт дворового проезда, оборудование парковок,тротуаров, пешеходных дорожек,озеленение, 1 урна, 1 скамейка</t>
  </si>
  <si>
    <t>двойные маятниковые качели на металлических стойках</t>
  </si>
  <si>
    <t>не рассмотрен</t>
  </si>
  <si>
    <t>8/22</t>
  </si>
  <si>
    <t>Петровская, д.49</t>
  </si>
  <si>
    <r>
      <t>детское игровое и спортивное оборудование</t>
    </r>
    <r>
      <rPr>
        <sz val="10"/>
        <color rgb="FFFF0000"/>
        <rFont val="Times New Roman"/>
        <family val="1"/>
        <charset val="204"/>
      </rPr>
      <t xml:space="preserve"> (в протоколе перечень не утвержден)</t>
    </r>
  </si>
  <si>
    <t>да 52,6%</t>
  </si>
  <si>
    <t>30/22</t>
  </si>
  <si>
    <t>Алтаева, д.4</t>
  </si>
  <si>
    <t>да 54,9%</t>
  </si>
  <si>
    <t>36/22</t>
  </si>
  <si>
    <t>Индустриальная, д.4а</t>
  </si>
  <si>
    <t>Ремонт дворового проезда, оборудование парковок, тротуаров, пешеходной дорожки.</t>
  </si>
  <si>
    <t>42/22</t>
  </si>
  <si>
    <t>Рокоссовского, д.24б</t>
  </si>
  <si>
    <t>11 Болотин К.В.</t>
  </si>
  <si>
    <t>Ремонт дворового проезда, оборудование парковок, пешеходных зон, 3 урны, 3 скамейки.</t>
  </si>
  <si>
    <t>2 вида работ</t>
  </si>
  <si>
    <t>44/22</t>
  </si>
  <si>
    <t>Рокоссовского, д.26а</t>
  </si>
  <si>
    <t>Ремонт дворового проезда, оборудование парковок, тротуаров, 2 урны, 2 скамейки.</t>
  </si>
  <si>
    <t>41/22</t>
  </si>
  <si>
    <t>Рокоссовского, д.22</t>
  </si>
  <si>
    <t>Ремонт дворового проезда, оборудование парковок, тротуров, 2 урны, 2 скамейки.</t>
  </si>
  <si>
    <t>43/22</t>
  </si>
  <si>
    <t>Рокоссовского, д.26</t>
  </si>
  <si>
    <t>27/22</t>
  </si>
  <si>
    <t>Розы Люксембург, д.24/26</t>
  </si>
  <si>
    <t>6/22</t>
  </si>
  <si>
    <t>Чехова, д.1</t>
  </si>
  <si>
    <t>Ремонт проезда дворовой территории, ремонт пешеходной дорожки, оборудование плиточного покрытия подходов к подъездам</t>
  </si>
  <si>
    <t>да 45,8%</t>
  </si>
  <si>
    <t>да 48,7%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</si>
</sst>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5" borderId="8" xfId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/>
    </xf>
    <xf numFmtId="10" fontId="12" fillId="0" borderId="8" xfId="0" applyNumberFormat="1" applyFont="1" applyBorder="1" applyAlignment="1">
      <alignment horizontal="center" vertical="center" wrapText="1"/>
    </xf>
    <xf numFmtId="10" fontId="12" fillId="0" borderId="8" xfId="0" applyNumberFormat="1" applyFont="1" applyBorder="1" applyAlignment="1">
      <alignment horizontal="center" vertical="center"/>
    </xf>
    <xf numFmtId="9" fontId="8" fillId="0" borderId="8" xfId="0" applyNumberFormat="1" applyFont="1" applyFill="1" applyBorder="1" applyAlignment="1">
      <alignment horizontal="center" vertical="center" wrapText="1" shrinkToFit="1"/>
    </xf>
    <xf numFmtId="0" fontId="14" fillId="4" borderId="8" xfId="0" applyFont="1" applyFill="1" applyBorder="1" applyAlignment="1">
      <alignment horizontal="center" vertical="center" shrinkToFit="1"/>
    </xf>
    <xf numFmtId="10" fontId="12" fillId="0" borderId="8" xfId="0" applyNumberFormat="1" applyFont="1" applyFill="1" applyBorder="1" applyAlignment="1">
      <alignment horizontal="center" vertical="center" wrapText="1" shrinkToFit="1"/>
    </xf>
    <xf numFmtId="10" fontId="9" fillId="0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shrinkToFit="1"/>
    </xf>
    <xf numFmtId="0" fontId="18" fillId="0" borderId="8" xfId="1" applyFont="1" applyBorder="1" applyAlignment="1">
      <alignment horizontal="center" vertical="center" wrapText="1"/>
    </xf>
    <xf numFmtId="10" fontId="8" fillId="0" borderId="8" xfId="0" applyNumberFormat="1" applyFont="1" applyFill="1" applyBorder="1" applyAlignment="1">
      <alignment horizontal="center" vertical="center" wrapText="1" shrinkToFit="1"/>
    </xf>
    <xf numFmtId="164" fontId="8" fillId="0" borderId="8" xfId="1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shrinkToFit="1"/>
    </xf>
    <xf numFmtId="0" fontId="8" fillId="3" borderId="8" xfId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wrapText="1"/>
    </xf>
    <xf numFmtId="10" fontId="8" fillId="0" borderId="8" xfId="1" applyNumberFormat="1" applyFont="1" applyBorder="1" applyAlignment="1">
      <alignment horizontal="center" vertical="center"/>
    </xf>
    <xf numFmtId="9" fontId="8" fillId="0" borderId="8" xfId="0" applyNumberFormat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3" fillId="4" borderId="8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wrapText="1" shrinkToFit="1"/>
    </xf>
    <xf numFmtId="10" fontId="8" fillId="0" borderId="8" xfId="0" applyNumberFormat="1" applyFont="1" applyBorder="1" applyAlignment="1">
      <alignment horizontal="center" vertical="center" shrinkToFit="1"/>
    </xf>
    <xf numFmtId="10" fontId="8" fillId="0" borderId="8" xfId="0" applyNumberFormat="1" applyFont="1" applyFill="1" applyBorder="1" applyAlignment="1">
      <alignment horizontal="center" vertical="center" shrinkToFit="1"/>
    </xf>
    <xf numFmtId="14" fontId="1" fillId="0" borderId="8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justify" vertical="center" wrapText="1" shrinkToFit="1"/>
    </xf>
    <xf numFmtId="0" fontId="13" fillId="4" borderId="8" xfId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shrinkToFit="1"/>
    </xf>
    <xf numFmtId="14" fontId="12" fillId="0" borderId="8" xfId="0" applyNumberFormat="1" applyFont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left" vertical="center" shrinkToFit="1"/>
    </xf>
    <xf numFmtId="0" fontId="14" fillId="5" borderId="8" xfId="0" applyFont="1" applyFill="1" applyBorder="1" applyAlignment="1">
      <alignment horizontal="center" vertical="center" shrinkToFit="1"/>
    </xf>
    <xf numFmtId="0" fontId="20" fillId="0" borderId="0" xfId="0" applyFont="1"/>
    <xf numFmtId="0" fontId="8" fillId="0" borderId="8" xfId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0" xfId="0" applyFill="1"/>
    <xf numFmtId="49" fontId="12" fillId="0" borderId="8" xfId="0" applyNumberFormat="1" applyFont="1" applyFill="1" applyBorder="1" applyAlignment="1">
      <alignment horizontal="center" vertical="center" shrinkToFit="1"/>
    </xf>
    <xf numFmtId="14" fontId="12" fillId="0" borderId="8" xfId="0" applyNumberFormat="1" applyFont="1" applyFill="1" applyBorder="1" applyAlignment="1">
      <alignment horizontal="center" vertical="center" shrinkToFit="1"/>
    </xf>
    <xf numFmtId="10" fontId="8" fillId="0" borderId="8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shrinkToFit="1"/>
    </xf>
    <xf numFmtId="10" fontId="8" fillId="0" borderId="8" xfId="1" applyNumberFormat="1" applyFont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 shrinkToFit="1"/>
    </xf>
    <xf numFmtId="0" fontId="23" fillId="4" borderId="8" xfId="0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 shrinkToFit="1"/>
    </xf>
    <xf numFmtId="0" fontId="20" fillId="0" borderId="0" xfId="0" applyFont="1" applyFill="1"/>
    <xf numFmtId="0" fontId="24" fillId="4" borderId="8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shrinkToFit="1"/>
    </xf>
    <xf numFmtId="10" fontId="12" fillId="0" borderId="10" xfId="0" applyNumberFormat="1" applyFont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 wrapText="1" shrinkToFit="1"/>
    </xf>
    <xf numFmtId="9" fontId="8" fillId="7" borderId="8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14" fontId="25" fillId="0" borderId="0" xfId="0" applyNumberFormat="1" applyFont="1" applyAlignment="1">
      <alignment horizontal="center"/>
    </xf>
    <xf numFmtId="0" fontId="0" fillId="6" borderId="0" xfId="0" applyFill="1"/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tabSelected="1" zoomScaleNormal="100" workbookViewId="0">
      <pane xSplit="4" ySplit="4" topLeftCell="E35" activePane="bottomRight" state="frozen"/>
      <selection pane="topRight" activeCell="E1" sqref="E1"/>
      <selection pane="bottomLeft" activeCell="A5" sqref="A5"/>
      <selection pane="bottomRight" activeCell="AC32" sqref="AC32"/>
    </sheetView>
  </sheetViews>
  <sheetFormatPr defaultRowHeight="17.399999999999999" x14ac:dyDescent="0.3"/>
  <cols>
    <col min="2" max="2" width="11" customWidth="1"/>
    <col min="3" max="3" width="11.6640625" style="105" customWidth="1"/>
    <col min="4" max="4" width="25.21875" style="101" customWidth="1"/>
    <col min="5" max="5" width="14.21875" style="106" customWidth="1"/>
    <col min="6" max="7" width="8.5546875" style="107" customWidth="1"/>
    <col min="8" max="8" width="8.5546875" style="108" customWidth="1"/>
    <col min="9" max="9" width="8.6640625" style="109" customWidth="1"/>
    <col min="10" max="10" width="16.33203125" style="109" customWidth="1"/>
    <col min="11" max="12" width="16.33203125" style="110" customWidth="1"/>
    <col min="13" max="14" width="16.44140625" customWidth="1"/>
    <col min="15" max="15" width="9.5546875" customWidth="1"/>
    <col min="16" max="16" width="12.88671875" customWidth="1"/>
    <col min="17" max="17" width="8.33203125" customWidth="1"/>
    <col min="18" max="18" width="12.33203125" customWidth="1"/>
    <col min="19" max="19" width="11.21875" customWidth="1"/>
    <col min="20" max="20" width="13.21875" customWidth="1"/>
    <col min="21" max="21" width="9.88671875" customWidth="1"/>
    <col min="22" max="22" width="12.44140625" customWidth="1"/>
    <col min="24" max="24" width="11.33203125" style="84" customWidth="1"/>
    <col min="26" max="26" width="14.6640625" style="106" customWidth="1"/>
    <col min="28" max="28" width="14.44140625" style="109" customWidth="1"/>
    <col min="29" max="29" width="13.44140625" style="3" customWidth="1"/>
    <col min="30" max="30" width="13.109375" customWidth="1"/>
  </cols>
  <sheetData>
    <row r="1" spans="1:29" ht="31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ht="15.6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9" ht="102" customHeight="1" x14ac:dyDescent="0.3">
      <c r="A3" s="6" t="s">
        <v>1</v>
      </c>
      <c r="B3" s="7" t="s">
        <v>2</v>
      </c>
      <c r="C3" s="8"/>
      <c r="D3" s="8"/>
      <c r="E3" s="9"/>
      <c r="F3" s="10" t="s">
        <v>3</v>
      </c>
      <c r="G3" s="8"/>
      <c r="H3" s="9"/>
      <c r="I3" s="7" t="s">
        <v>4</v>
      </c>
      <c r="J3" s="9"/>
      <c r="K3" s="7" t="s">
        <v>5</v>
      </c>
      <c r="L3" s="8"/>
      <c r="M3" s="8"/>
      <c r="N3" s="8"/>
      <c r="O3" s="8"/>
      <c r="P3" s="8"/>
      <c r="Q3" s="8"/>
      <c r="R3" s="8"/>
      <c r="S3" s="8"/>
      <c r="T3" s="8"/>
      <c r="U3" s="9"/>
      <c r="V3" s="11" t="s">
        <v>6</v>
      </c>
      <c r="W3" s="11"/>
      <c r="X3" s="12" t="s">
        <v>7</v>
      </c>
      <c r="Y3" s="12"/>
      <c r="Z3" s="12" t="s">
        <v>8</v>
      </c>
      <c r="AA3" s="12"/>
      <c r="AB3" s="13" t="s">
        <v>9</v>
      </c>
      <c r="AC3" s="14" t="s">
        <v>10</v>
      </c>
    </row>
    <row r="4" spans="1:29" ht="132" x14ac:dyDescent="0.3">
      <c r="A4" s="15"/>
      <c r="B4" s="16" t="s">
        <v>11</v>
      </c>
      <c r="C4" s="17" t="s">
        <v>12</v>
      </c>
      <c r="D4" s="18" t="s">
        <v>13</v>
      </c>
      <c r="E4" s="19" t="s">
        <v>14</v>
      </c>
      <c r="F4" s="20" t="s">
        <v>15</v>
      </c>
      <c r="G4" s="20" t="s">
        <v>16</v>
      </c>
      <c r="H4" s="21" t="s">
        <v>17</v>
      </c>
      <c r="I4" s="22" t="s">
        <v>18</v>
      </c>
      <c r="J4" s="23" t="s">
        <v>17</v>
      </c>
      <c r="K4" s="24" t="s">
        <v>19</v>
      </c>
      <c r="L4" s="25" t="s">
        <v>20</v>
      </c>
      <c r="M4" s="20" t="s">
        <v>21</v>
      </c>
      <c r="N4" s="20" t="s">
        <v>22</v>
      </c>
      <c r="O4" s="20" t="s">
        <v>23</v>
      </c>
      <c r="P4" s="20" t="s">
        <v>24</v>
      </c>
      <c r="Q4" s="20" t="s">
        <v>25</v>
      </c>
      <c r="R4" s="26" t="s">
        <v>26</v>
      </c>
      <c r="S4" s="20" t="s">
        <v>27</v>
      </c>
      <c r="T4" s="26" t="s">
        <v>28</v>
      </c>
      <c r="U4" s="20" t="s">
        <v>29</v>
      </c>
      <c r="V4" s="20" t="s">
        <v>30</v>
      </c>
      <c r="W4" s="21" t="s">
        <v>17</v>
      </c>
      <c r="X4" s="27" t="s">
        <v>31</v>
      </c>
      <c r="Y4" s="21" t="s">
        <v>17</v>
      </c>
      <c r="Z4" s="28" t="s">
        <v>32</v>
      </c>
      <c r="AA4" s="21" t="s">
        <v>17</v>
      </c>
      <c r="AB4" s="29"/>
      <c r="AC4" s="30"/>
    </row>
    <row r="5" spans="1:29" ht="132" x14ac:dyDescent="0.3">
      <c r="A5" s="31">
        <v>1</v>
      </c>
      <c r="B5" s="32" t="s">
        <v>33</v>
      </c>
      <c r="C5" s="33">
        <v>44865</v>
      </c>
      <c r="D5" s="34" t="s">
        <v>34</v>
      </c>
      <c r="E5" s="35" t="s">
        <v>35</v>
      </c>
      <c r="F5" s="36">
        <v>1968</v>
      </c>
      <c r="G5" s="37">
        <f>2022-F5</f>
        <v>54</v>
      </c>
      <c r="H5" s="38">
        <v>10</v>
      </c>
      <c r="I5" s="39">
        <v>12</v>
      </c>
      <c r="J5" s="40">
        <v>10</v>
      </c>
      <c r="K5" s="41" t="s">
        <v>36</v>
      </c>
      <c r="L5" s="42" t="s">
        <v>36</v>
      </c>
      <c r="M5" s="43" t="s">
        <v>37</v>
      </c>
      <c r="N5" s="44"/>
      <c r="O5" s="45" t="s">
        <v>38</v>
      </c>
      <c r="P5" s="46">
        <v>0.73299999999999998</v>
      </c>
      <c r="Q5" s="47" t="s">
        <v>39</v>
      </c>
      <c r="R5" s="48">
        <v>5</v>
      </c>
      <c r="S5" s="49">
        <v>0.73299999999999998</v>
      </c>
      <c r="T5" s="48">
        <v>10</v>
      </c>
      <c r="U5" s="39">
        <v>3467</v>
      </c>
      <c r="V5" s="46">
        <v>0.73299999999999998</v>
      </c>
      <c r="W5" s="48">
        <v>3</v>
      </c>
      <c r="X5" s="50">
        <v>1</v>
      </c>
      <c r="Y5" s="51">
        <v>10</v>
      </c>
      <c r="Z5" s="52">
        <v>0</v>
      </c>
      <c r="AA5" s="51">
        <v>0</v>
      </c>
      <c r="AB5" s="53">
        <f>SUM(R5+T5+W5+Y5+AA5+J5+H5)</f>
        <v>48</v>
      </c>
      <c r="AC5" s="54"/>
    </row>
    <row r="6" spans="1:29" ht="156.6" customHeight="1" x14ac:dyDescent="0.3">
      <c r="A6" s="31">
        <f>A5+1</f>
        <v>2</v>
      </c>
      <c r="B6" s="32" t="s">
        <v>40</v>
      </c>
      <c r="C6" s="55">
        <v>44832</v>
      </c>
      <c r="D6" s="56" t="s">
        <v>41</v>
      </c>
      <c r="E6" s="35" t="s">
        <v>42</v>
      </c>
      <c r="F6" s="36">
        <v>1966</v>
      </c>
      <c r="G6" s="37">
        <f>2022-F6</f>
        <v>56</v>
      </c>
      <c r="H6" s="38">
        <v>10</v>
      </c>
      <c r="I6" s="37">
        <v>12</v>
      </c>
      <c r="J6" s="40">
        <v>10</v>
      </c>
      <c r="K6" s="41" t="s">
        <v>36</v>
      </c>
      <c r="L6" s="42" t="s">
        <v>36</v>
      </c>
      <c r="M6" s="43" t="s">
        <v>43</v>
      </c>
      <c r="N6" s="57" t="s">
        <v>44</v>
      </c>
      <c r="O6" s="58" t="s">
        <v>45</v>
      </c>
      <c r="P6" s="59">
        <v>0.95699999999999996</v>
      </c>
      <c r="Q6" s="47" t="s">
        <v>39</v>
      </c>
      <c r="R6" s="48">
        <v>5</v>
      </c>
      <c r="S6" s="59">
        <v>0.95699999999999996</v>
      </c>
      <c r="T6" s="48">
        <v>0</v>
      </c>
      <c r="U6" s="36">
        <v>3093.1</v>
      </c>
      <c r="V6" s="60">
        <v>0.95699999999999996</v>
      </c>
      <c r="W6" s="48">
        <v>10</v>
      </c>
      <c r="X6" s="50">
        <v>0.96399999999999997</v>
      </c>
      <c r="Y6" s="48">
        <v>10</v>
      </c>
      <c r="Z6" s="52">
        <v>0</v>
      </c>
      <c r="AA6" s="51">
        <v>0</v>
      </c>
      <c r="AB6" s="61">
        <f>SUM(R6+T6+W6+Y6+AA6+J6+H6)</f>
        <v>45</v>
      </c>
      <c r="AC6" s="62"/>
    </row>
    <row r="7" spans="1:29" ht="156.6" customHeight="1" x14ac:dyDescent="0.3">
      <c r="A7" s="31">
        <f t="shared" ref="A7:A43" si="0">A6+1</f>
        <v>3</v>
      </c>
      <c r="B7" s="32" t="s">
        <v>46</v>
      </c>
      <c r="C7" s="33">
        <v>44861</v>
      </c>
      <c r="D7" s="63" t="s">
        <v>47</v>
      </c>
      <c r="E7" s="64" t="s">
        <v>48</v>
      </c>
      <c r="F7" s="37">
        <v>1955</v>
      </c>
      <c r="G7" s="37">
        <f>2022-F7</f>
        <v>67</v>
      </c>
      <c r="H7" s="40">
        <v>10</v>
      </c>
      <c r="I7" s="65">
        <v>12</v>
      </c>
      <c r="J7" s="40">
        <v>10</v>
      </c>
      <c r="K7" s="41" t="s">
        <v>36</v>
      </c>
      <c r="L7" s="42" t="s">
        <v>36</v>
      </c>
      <c r="M7" s="43" t="s">
        <v>49</v>
      </c>
      <c r="N7" s="66" t="s">
        <v>50</v>
      </c>
      <c r="O7" s="58" t="s">
        <v>51</v>
      </c>
      <c r="P7" s="67">
        <v>0.96140000000000003</v>
      </c>
      <c r="Q7" s="47" t="s">
        <v>39</v>
      </c>
      <c r="R7" s="48">
        <v>5</v>
      </c>
      <c r="S7" s="37">
        <v>96.14</v>
      </c>
      <c r="T7" s="48">
        <v>0</v>
      </c>
      <c r="U7" s="37">
        <v>5570</v>
      </c>
      <c r="V7" s="67">
        <v>0.96140000000000003</v>
      </c>
      <c r="W7" s="48">
        <v>10</v>
      </c>
      <c r="X7" s="68">
        <v>0.98199999999999998</v>
      </c>
      <c r="Y7" s="48">
        <v>10</v>
      </c>
      <c r="Z7" s="52">
        <v>0</v>
      </c>
      <c r="AA7" s="48">
        <v>0</v>
      </c>
      <c r="AB7" s="61">
        <f>SUM(R7+T7+W7+Y7+AA7+J7+H7)</f>
        <v>45</v>
      </c>
      <c r="AC7" s="62"/>
    </row>
    <row r="8" spans="1:29" ht="66" x14ac:dyDescent="0.3">
      <c r="A8" s="31">
        <f t="shared" si="0"/>
        <v>4</v>
      </c>
      <c r="B8" s="32" t="s">
        <v>52</v>
      </c>
      <c r="C8" s="33">
        <v>44833</v>
      </c>
      <c r="D8" s="63" t="s">
        <v>53</v>
      </c>
      <c r="E8" s="35" t="s">
        <v>42</v>
      </c>
      <c r="F8" s="69">
        <v>1968</v>
      </c>
      <c r="G8" s="37">
        <f>2022-F8</f>
        <v>54</v>
      </c>
      <c r="H8" s="70">
        <v>10</v>
      </c>
      <c r="I8" s="65">
        <v>12</v>
      </c>
      <c r="J8" s="40">
        <v>10</v>
      </c>
      <c r="K8" s="41" t="s">
        <v>36</v>
      </c>
      <c r="L8" s="42" t="s">
        <v>36</v>
      </c>
      <c r="M8" s="43" t="s">
        <v>54</v>
      </c>
      <c r="N8" s="71"/>
      <c r="O8" s="58" t="s">
        <v>45</v>
      </c>
      <c r="P8" s="72">
        <v>0.98</v>
      </c>
      <c r="Q8" s="47" t="s">
        <v>39</v>
      </c>
      <c r="R8" s="48">
        <v>5</v>
      </c>
      <c r="S8" s="72">
        <v>0.98</v>
      </c>
      <c r="T8" s="48">
        <v>0</v>
      </c>
      <c r="U8" s="69">
        <v>2730.97</v>
      </c>
      <c r="V8" s="72">
        <v>0.98</v>
      </c>
      <c r="W8" s="48">
        <v>10</v>
      </c>
      <c r="X8" s="73">
        <v>0.92</v>
      </c>
      <c r="Y8" s="48">
        <v>7</v>
      </c>
      <c r="Z8" s="52">
        <v>0</v>
      </c>
      <c r="AA8" s="48">
        <v>0</v>
      </c>
      <c r="AB8" s="61">
        <f>SUM(R8+T8+W8+Y8+AA8+J8+H8)</f>
        <v>42</v>
      </c>
      <c r="AC8" s="62"/>
    </row>
    <row r="9" spans="1:29" ht="277.2" x14ac:dyDescent="0.3">
      <c r="A9" s="31">
        <f t="shared" si="0"/>
        <v>5</v>
      </c>
      <c r="B9" s="32" t="s">
        <v>55</v>
      </c>
      <c r="C9" s="74">
        <v>44713</v>
      </c>
      <c r="D9" s="56" t="s">
        <v>56</v>
      </c>
      <c r="E9" s="35" t="s">
        <v>57</v>
      </c>
      <c r="F9" s="65">
        <v>1974</v>
      </c>
      <c r="G9" s="37">
        <f>2022-F9</f>
        <v>48</v>
      </c>
      <c r="H9" s="70">
        <v>10</v>
      </c>
      <c r="I9" s="65">
        <v>12</v>
      </c>
      <c r="J9" s="40">
        <v>10</v>
      </c>
      <c r="K9" s="41" t="s">
        <v>36</v>
      </c>
      <c r="L9" s="42" t="s">
        <v>36</v>
      </c>
      <c r="M9" s="75" t="s">
        <v>58</v>
      </c>
      <c r="N9" s="65"/>
      <c r="O9" s="43" t="s">
        <v>59</v>
      </c>
      <c r="P9" s="73">
        <v>0.68769999999999998</v>
      </c>
      <c r="Q9" s="43" t="s">
        <v>60</v>
      </c>
      <c r="R9" s="76">
        <v>5</v>
      </c>
      <c r="S9" s="43" t="s">
        <v>60</v>
      </c>
      <c r="T9" s="48">
        <v>0</v>
      </c>
      <c r="U9" s="65" t="s">
        <v>61</v>
      </c>
      <c r="V9" s="73">
        <v>0.78</v>
      </c>
      <c r="W9" s="48">
        <v>5</v>
      </c>
      <c r="X9" s="73">
        <v>0.999</v>
      </c>
      <c r="Y9" s="48">
        <v>10</v>
      </c>
      <c r="Z9" s="52">
        <v>0</v>
      </c>
      <c r="AA9" s="48">
        <v>0</v>
      </c>
      <c r="AB9" s="61">
        <f>SUM(R9+T9+W9+Y9+AA9+J9+H9)</f>
        <v>40</v>
      </c>
      <c r="AC9" s="62"/>
    </row>
    <row r="10" spans="1:29" ht="145.19999999999999" x14ac:dyDescent="0.3">
      <c r="A10" s="31">
        <f t="shared" si="0"/>
        <v>6</v>
      </c>
      <c r="B10" s="77" t="s">
        <v>62</v>
      </c>
      <c r="C10" s="78">
        <v>44833</v>
      </c>
      <c r="D10" s="79" t="s">
        <v>63</v>
      </c>
      <c r="E10" s="35" t="s">
        <v>64</v>
      </c>
      <c r="F10" s="65">
        <v>1972</v>
      </c>
      <c r="G10" s="37">
        <f>2022-F10</f>
        <v>50</v>
      </c>
      <c r="H10" s="70">
        <v>10</v>
      </c>
      <c r="I10" s="65">
        <v>12</v>
      </c>
      <c r="J10" s="40">
        <v>10</v>
      </c>
      <c r="K10" s="41" t="s">
        <v>36</v>
      </c>
      <c r="L10" s="42" t="s">
        <v>36</v>
      </c>
      <c r="M10" s="43" t="s">
        <v>65</v>
      </c>
      <c r="N10" s="57" t="s">
        <v>66</v>
      </c>
      <c r="O10" s="47" t="s">
        <v>60</v>
      </c>
      <c r="P10" s="68">
        <v>0.78800000000000003</v>
      </c>
      <c r="Q10" s="47" t="s">
        <v>60</v>
      </c>
      <c r="R10" s="48">
        <v>5</v>
      </c>
      <c r="S10" s="58">
        <v>0.77659999999999996</v>
      </c>
      <c r="T10" s="48">
        <v>0</v>
      </c>
      <c r="U10" s="65">
        <v>3518.47</v>
      </c>
      <c r="V10" s="68">
        <v>0.79949999999999999</v>
      </c>
      <c r="W10" s="48">
        <v>5</v>
      </c>
      <c r="X10" s="73">
        <v>1</v>
      </c>
      <c r="Y10" s="48">
        <v>10</v>
      </c>
      <c r="Z10" s="52">
        <v>0</v>
      </c>
      <c r="AA10" s="48">
        <v>0</v>
      </c>
      <c r="AB10" s="61">
        <f>SUM(R10+T10+W10+Y10+AA10+J10+H10)</f>
        <v>40</v>
      </c>
      <c r="AC10" s="62"/>
    </row>
    <row r="11" spans="1:29" ht="124.2" customHeight="1" x14ac:dyDescent="0.3">
      <c r="A11" s="31">
        <f t="shared" si="0"/>
        <v>7</v>
      </c>
      <c r="B11" s="32" t="s">
        <v>67</v>
      </c>
      <c r="C11" s="33">
        <v>44736</v>
      </c>
      <c r="D11" s="56" t="s">
        <v>68</v>
      </c>
      <c r="E11" s="35" t="s">
        <v>48</v>
      </c>
      <c r="F11" s="65">
        <v>1917</v>
      </c>
      <c r="G11" s="37">
        <f>2022-F11</f>
        <v>105</v>
      </c>
      <c r="H11" s="70">
        <v>10</v>
      </c>
      <c r="I11" s="65">
        <v>12</v>
      </c>
      <c r="J11" s="40">
        <v>10</v>
      </c>
      <c r="K11" s="41" t="s">
        <v>36</v>
      </c>
      <c r="L11" s="80" t="s">
        <v>36</v>
      </c>
      <c r="M11" s="43" t="s">
        <v>69</v>
      </c>
      <c r="N11" s="43" t="s">
        <v>70</v>
      </c>
      <c r="O11" s="73" t="s">
        <v>71</v>
      </c>
      <c r="P11" s="73" t="s">
        <v>72</v>
      </c>
      <c r="Q11" s="65" t="s">
        <v>73</v>
      </c>
      <c r="R11" s="48">
        <v>5</v>
      </c>
      <c r="S11" s="58" t="s">
        <v>36</v>
      </c>
      <c r="T11" s="48">
        <v>0</v>
      </c>
      <c r="U11" s="65">
        <v>2181.8670000000002</v>
      </c>
      <c r="V11" s="73">
        <v>0.94</v>
      </c>
      <c r="W11" s="48">
        <v>7</v>
      </c>
      <c r="X11" s="68">
        <v>0.83699999999999997</v>
      </c>
      <c r="Y11" s="48">
        <v>7</v>
      </c>
      <c r="Z11" s="52">
        <v>0</v>
      </c>
      <c r="AA11" s="48">
        <v>0</v>
      </c>
      <c r="AB11" s="61">
        <f>SUM(R11+T11+W11+Y11+AA11+J11+H11)</f>
        <v>39</v>
      </c>
      <c r="AC11" s="62"/>
    </row>
    <row r="12" spans="1:29" ht="92.4" x14ac:dyDescent="0.3">
      <c r="A12" s="31">
        <f t="shared" si="0"/>
        <v>8</v>
      </c>
      <c r="B12" s="32" t="s">
        <v>74</v>
      </c>
      <c r="C12" s="33">
        <v>44713</v>
      </c>
      <c r="D12" s="56" t="s">
        <v>75</v>
      </c>
      <c r="E12" s="35" t="s">
        <v>76</v>
      </c>
      <c r="F12" s="65">
        <v>1970</v>
      </c>
      <c r="G12" s="37">
        <f>2022-F12</f>
        <v>52</v>
      </c>
      <c r="H12" s="70">
        <v>10</v>
      </c>
      <c r="I12" s="65">
        <v>20</v>
      </c>
      <c r="J12" s="40">
        <v>10</v>
      </c>
      <c r="K12" s="41" t="s">
        <v>36</v>
      </c>
      <c r="L12" s="42" t="s">
        <v>36</v>
      </c>
      <c r="M12" s="43" t="s">
        <v>77</v>
      </c>
      <c r="N12" s="43" t="s">
        <v>78</v>
      </c>
      <c r="O12" s="43" t="s">
        <v>38</v>
      </c>
      <c r="P12" s="73">
        <v>0.67130000000000001</v>
      </c>
      <c r="Q12" s="43" t="s">
        <v>60</v>
      </c>
      <c r="R12" s="76">
        <v>5</v>
      </c>
      <c r="S12" s="43" t="s">
        <v>79</v>
      </c>
      <c r="T12" s="48">
        <v>0</v>
      </c>
      <c r="U12" s="65" t="s">
        <v>61</v>
      </c>
      <c r="V12" s="68">
        <v>0.67130000000000001</v>
      </c>
      <c r="W12" s="48">
        <v>3</v>
      </c>
      <c r="X12" s="73">
        <v>0.92400000000000004</v>
      </c>
      <c r="Y12" s="48">
        <v>10</v>
      </c>
      <c r="Z12" s="52">
        <v>0</v>
      </c>
      <c r="AA12" s="48">
        <v>0</v>
      </c>
      <c r="AB12" s="61">
        <f>SUM(R12+T12+W12+Y12+AA12+J12+H12)</f>
        <v>38</v>
      </c>
      <c r="AC12" s="62"/>
    </row>
    <row r="13" spans="1:29" ht="66" x14ac:dyDescent="0.3">
      <c r="A13" s="31">
        <f t="shared" si="0"/>
        <v>9</v>
      </c>
      <c r="B13" s="77" t="s">
        <v>80</v>
      </c>
      <c r="C13" s="78">
        <v>44819</v>
      </c>
      <c r="D13" s="79" t="s">
        <v>81</v>
      </c>
      <c r="E13" s="35" t="s">
        <v>82</v>
      </c>
      <c r="F13" s="65">
        <v>1975</v>
      </c>
      <c r="G13" s="37">
        <f>2022-F13</f>
        <v>47</v>
      </c>
      <c r="H13" s="70">
        <v>10</v>
      </c>
      <c r="I13" s="65">
        <v>12</v>
      </c>
      <c r="J13" s="40">
        <v>10</v>
      </c>
      <c r="K13" s="41" t="s">
        <v>36</v>
      </c>
      <c r="L13" s="41" t="s">
        <v>36</v>
      </c>
      <c r="M13" s="43" t="s">
        <v>83</v>
      </c>
      <c r="N13" s="43"/>
      <c r="O13" s="58" t="s">
        <v>45</v>
      </c>
      <c r="P13" s="73">
        <v>0.69099999999999995</v>
      </c>
      <c r="Q13" s="47" t="s">
        <v>39</v>
      </c>
      <c r="R13" s="48">
        <v>5</v>
      </c>
      <c r="S13" s="58">
        <v>0.69099999999999995</v>
      </c>
      <c r="T13" s="48">
        <v>0</v>
      </c>
      <c r="U13" s="65">
        <v>3736.8</v>
      </c>
      <c r="V13" s="73">
        <v>0.69099999999999995</v>
      </c>
      <c r="W13" s="48">
        <v>3</v>
      </c>
      <c r="X13" s="68">
        <v>0.98399999999999999</v>
      </c>
      <c r="Y13" s="48">
        <v>10</v>
      </c>
      <c r="Z13" s="52">
        <v>0</v>
      </c>
      <c r="AA13" s="48">
        <v>0</v>
      </c>
      <c r="AB13" s="61">
        <f>SUM(R13+T13+W13+Y13+AA13+J13+H13)</f>
        <v>38</v>
      </c>
      <c r="AC13" s="62"/>
    </row>
    <row r="14" spans="1:29" s="81" customFormat="1" ht="52.8" x14ac:dyDescent="0.3">
      <c r="A14" s="31">
        <f t="shared" si="0"/>
        <v>10</v>
      </c>
      <c r="B14" s="32" t="s">
        <v>84</v>
      </c>
      <c r="C14" s="33">
        <v>44827</v>
      </c>
      <c r="D14" s="56" t="s">
        <v>85</v>
      </c>
      <c r="E14" s="35" t="s">
        <v>82</v>
      </c>
      <c r="F14" s="65">
        <v>1971</v>
      </c>
      <c r="G14" s="37">
        <f>2022-F14</f>
        <v>51</v>
      </c>
      <c r="H14" s="70">
        <v>10</v>
      </c>
      <c r="I14" s="65">
        <v>12</v>
      </c>
      <c r="J14" s="40">
        <v>10</v>
      </c>
      <c r="K14" s="41" t="s">
        <v>36</v>
      </c>
      <c r="L14" s="41" t="s">
        <v>36</v>
      </c>
      <c r="M14" s="43" t="s">
        <v>86</v>
      </c>
      <c r="N14" s="43"/>
      <c r="O14" s="58" t="s">
        <v>45</v>
      </c>
      <c r="P14" s="68">
        <v>0.68</v>
      </c>
      <c r="Q14" s="47" t="s">
        <v>39</v>
      </c>
      <c r="R14" s="48">
        <v>5</v>
      </c>
      <c r="S14" s="47">
        <v>0.68</v>
      </c>
      <c r="T14" s="48">
        <v>0</v>
      </c>
      <c r="U14" s="65">
        <v>2944.35</v>
      </c>
      <c r="V14" s="68">
        <v>0.68</v>
      </c>
      <c r="W14" s="48">
        <v>3</v>
      </c>
      <c r="X14" s="68">
        <v>0.92</v>
      </c>
      <c r="Y14" s="48">
        <v>10</v>
      </c>
      <c r="Z14" s="52">
        <v>0</v>
      </c>
      <c r="AA14" s="48">
        <v>0</v>
      </c>
      <c r="AB14" s="61">
        <f>SUM(R14+T14+W14+Y14+AA14+J14+H14)</f>
        <v>38</v>
      </c>
      <c r="AC14" s="62"/>
    </row>
    <row r="15" spans="1:29" ht="39.6" x14ac:dyDescent="0.3">
      <c r="A15" s="31">
        <f t="shared" si="0"/>
        <v>11</v>
      </c>
      <c r="B15" s="32" t="s">
        <v>87</v>
      </c>
      <c r="C15" s="33">
        <v>44830</v>
      </c>
      <c r="D15" s="56" t="s">
        <v>88</v>
      </c>
      <c r="E15" s="35" t="s">
        <v>42</v>
      </c>
      <c r="F15" s="65">
        <v>1973</v>
      </c>
      <c r="G15" s="37">
        <f>2022-F15</f>
        <v>49</v>
      </c>
      <c r="H15" s="70">
        <v>10</v>
      </c>
      <c r="I15" s="65">
        <v>12</v>
      </c>
      <c r="J15" s="40">
        <v>10</v>
      </c>
      <c r="K15" s="41" t="s">
        <v>36</v>
      </c>
      <c r="L15" s="42" t="s">
        <v>36</v>
      </c>
      <c r="M15" s="43" t="s">
        <v>89</v>
      </c>
      <c r="N15" s="82"/>
      <c r="O15" s="58" t="s">
        <v>45</v>
      </c>
      <c r="P15" s="73">
        <v>0.67469999999999997</v>
      </c>
      <c r="Q15" s="47" t="s">
        <v>39</v>
      </c>
      <c r="R15" s="48">
        <v>5</v>
      </c>
      <c r="S15" s="37">
        <v>67.47</v>
      </c>
      <c r="T15" s="48">
        <v>0</v>
      </c>
      <c r="U15" s="65">
        <v>1250.1099999999999</v>
      </c>
      <c r="V15" s="73">
        <v>0.67469999999999997</v>
      </c>
      <c r="W15" s="48">
        <v>3</v>
      </c>
      <c r="X15" s="73">
        <v>0.98</v>
      </c>
      <c r="Y15" s="48">
        <v>10</v>
      </c>
      <c r="Z15" s="52">
        <v>0</v>
      </c>
      <c r="AA15" s="48">
        <v>0</v>
      </c>
      <c r="AB15" s="61">
        <f>SUM(R15+T15+W15+Y15+AA15+J15+H15)</f>
        <v>38</v>
      </c>
      <c r="AC15" s="62"/>
    </row>
    <row r="16" spans="1:29" s="84" customFormat="1" ht="105.6" x14ac:dyDescent="0.3">
      <c r="A16" s="31">
        <f t="shared" si="0"/>
        <v>12</v>
      </c>
      <c r="B16" s="32" t="s">
        <v>90</v>
      </c>
      <c r="C16" s="33">
        <v>44831</v>
      </c>
      <c r="D16" s="56" t="s">
        <v>91</v>
      </c>
      <c r="E16" s="64" t="s">
        <v>82</v>
      </c>
      <c r="F16" s="37">
        <v>1966</v>
      </c>
      <c r="G16" s="37">
        <f>2022-F16</f>
        <v>56</v>
      </c>
      <c r="H16" s="40">
        <v>10</v>
      </c>
      <c r="I16" s="37">
        <v>12</v>
      </c>
      <c r="J16" s="40">
        <v>10</v>
      </c>
      <c r="K16" s="41" t="s">
        <v>36</v>
      </c>
      <c r="L16" s="42" t="s">
        <v>36</v>
      </c>
      <c r="M16" s="43" t="s">
        <v>43</v>
      </c>
      <c r="N16" s="57" t="s">
        <v>44</v>
      </c>
      <c r="O16" s="58" t="s">
        <v>45</v>
      </c>
      <c r="P16" s="59">
        <v>0.68889999999999996</v>
      </c>
      <c r="Q16" s="47" t="s">
        <v>39</v>
      </c>
      <c r="R16" s="48">
        <v>5</v>
      </c>
      <c r="S16" s="59">
        <v>0.68889999999999996</v>
      </c>
      <c r="T16" s="48">
        <v>0</v>
      </c>
      <c r="U16" s="37">
        <v>2886.94</v>
      </c>
      <c r="V16" s="59">
        <v>0.68799999999999994</v>
      </c>
      <c r="W16" s="48">
        <v>3</v>
      </c>
      <c r="X16" s="73">
        <v>0.97399999999999998</v>
      </c>
      <c r="Y16" s="48">
        <v>10</v>
      </c>
      <c r="Z16" s="52">
        <v>0</v>
      </c>
      <c r="AA16" s="48">
        <v>0</v>
      </c>
      <c r="AB16" s="61">
        <f>SUM(R16+T16+W16+Y16+AA16+J16+H16)</f>
        <v>38</v>
      </c>
      <c r="AC16" s="83"/>
    </row>
    <row r="17" spans="1:29" ht="52.8" x14ac:dyDescent="0.3">
      <c r="A17" s="31">
        <f t="shared" si="0"/>
        <v>13</v>
      </c>
      <c r="B17" s="85" t="s">
        <v>92</v>
      </c>
      <c r="C17" s="86">
        <v>44833</v>
      </c>
      <c r="D17" s="79" t="s">
        <v>93</v>
      </c>
      <c r="E17" s="35" t="s">
        <v>48</v>
      </c>
      <c r="F17" s="65">
        <v>1951</v>
      </c>
      <c r="G17" s="37">
        <f>2022-F17</f>
        <v>71</v>
      </c>
      <c r="H17" s="38">
        <v>10</v>
      </c>
      <c r="I17" s="37">
        <v>12</v>
      </c>
      <c r="J17" s="40">
        <v>10</v>
      </c>
      <c r="K17" s="41" t="s">
        <v>36</v>
      </c>
      <c r="L17" s="42" t="s">
        <v>36</v>
      </c>
      <c r="M17" s="43" t="s">
        <v>94</v>
      </c>
      <c r="N17" s="43" t="s">
        <v>95</v>
      </c>
      <c r="O17" s="58" t="s">
        <v>96</v>
      </c>
      <c r="P17" s="73">
        <v>0.70199999999999996</v>
      </c>
      <c r="Q17" s="47" t="s">
        <v>60</v>
      </c>
      <c r="R17" s="48">
        <v>5</v>
      </c>
      <c r="S17" s="58" t="s">
        <v>60</v>
      </c>
      <c r="T17" s="48">
        <v>0</v>
      </c>
      <c r="U17" s="43"/>
      <c r="V17" s="73">
        <v>0.70199999999999996</v>
      </c>
      <c r="W17" s="48">
        <v>3</v>
      </c>
      <c r="X17" s="68">
        <v>1</v>
      </c>
      <c r="Y17" s="48">
        <v>10</v>
      </c>
      <c r="Z17" s="52">
        <v>0</v>
      </c>
      <c r="AA17" s="48">
        <v>0</v>
      </c>
      <c r="AB17" s="61">
        <f>SUM(R17+T17+W17+Y17+AA17+J17+H17)</f>
        <v>38</v>
      </c>
      <c r="AC17" s="62"/>
    </row>
    <row r="18" spans="1:29" ht="79.2" x14ac:dyDescent="0.3">
      <c r="A18" s="31">
        <f t="shared" si="0"/>
        <v>14</v>
      </c>
      <c r="B18" s="32" t="s">
        <v>97</v>
      </c>
      <c r="C18" s="33">
        <v>44859</v>
      </c>
      <c r="D18" s="56" t="s">
        <v>98</v>
      </c>
      <c r="E18" s="35" t="s">
        <v>99</v>
      </c>
      <c r="F18" s="65">
        <v>1970</v>
      </c>
      <c r="G18" s="37">
        <f>2022-F18</f>
        <v>52</v>
      </c>
      <c r="H18" s="70">
        <v>10</v>
      </c>
      <c r="I18" s="65">
        <v>12</v>
      </c>
      <c r="J18" s="40">
        <v>10</v>
      </c>
      <c r="K18" s="41" t="s">
        <v>36</v>
      </c>
      <c r="L18" s="42" t="s">
        <v>36</v>
      </c>
      <c r="M18" s="43" t="s">
        <v>100</v>
      </c>
      <c r="N18" s="43"/>
      <c r="O18" s="58" t="s">
        <v>45</v>
      </c>
      <c r="P18" s="73">
        <v>0.68500000000000005</v>
      </c>
      <c r="Q18" s="47" t="s">
        <v>39</v>
      </c>
      <c r="R18" s="48">
        <v>5</v>
      </c>
      <c r="S18" s="73">
        <v>0.68500000000000005</v>
      </c>
      <c r="T18" s="48">
        <v>0</v>
      </c>
      <c r="U18" s="65">
        <v>2205.9</v>
      </c>
      <c r="V18" s="73">
        <v>0.68500000000000005</v>
      </c>
      <c r="W18" s="48">
        <v>3</v>
      </c>
      <c r="X18" s="73">
        <v>0.94</v>
      </c>
      <c r="Y18" s="48">
        <v>10</v>
      </c>
      <c r="Z18" s="52">
        <v>0</v>
      </c>
      <c r="AA18" s="48">
        <v>0</v>
      </c>
      <c r="AB18" s="61">
        <f>SUM(R18+T18+W18+Y18+AA18+J18+H18)</f>
        <v>38</v>
      </c>
      <c r="AC18" s="62"/>
    </row>
    <row r="19" spans="1:29" ht="92.4" x14ac:dyDescent="0.3">
      <c r="A19" s="31">
        <f t="shared" si="0"/>
        <v>15</v>
      </c>
      <c r="B19" s="32" t="s">
        <v>101</v>
      </c>
      <c r="C19" s="33">
        <v>44862</v>
      </c>
      <c r="D19" s="34" t="s">
        <v>102</v>
      </c>
      <c r="E19" s="35" t="s">
        <v>99</v>
      </c>
      <c r="F19" s="65">
        <v>1960</v>
      </c>
      <c r="G19" s="37">
        <f>2022-F19</f>
        <v>62</v>
      </c>
      <c r="H19" s="70">
        <v>10</v>
      </c>
      <c r="I19" s="65">
        <v>12</v>
      </c>
      <c r="J19" s="40">
        <v>10</v>
      </c>
      <c r="K19" s="41" t="s">
        <v>36</v>
      </c>
      <c r="L19" s="42" t="s">
        <v>36</v>
      </c>
      <c r="M19" s="43" t="s">
        <v>103</v>
      </c>
      <c r="N19" s="43"/>
      <c r="O19" s="43" t="s">
        <v>104</v>
      </c>
      <c r="P19" s="73">
        <v>0.69</v>
      </c>
      <c r="Q19" s="47" t="s">
        <v>39</v>
      </c>
      <c r="R19" s="48">
        <v>5</v>
      </c>
      <c r="S19" s="58">
        <v>0.69099999999999995</v>
      </c>
      <c r="T19" s="48">
        <v>0</v>
      </c>
      <c r="U19" s="65">
        <v>2026.5</v>
      </c>
      <c r="V19" s="73">
        <v>0.73240000000000005</v>
      </c>
      <c r="W19" s="48">
        <v>3</v>
      </c>
      <c r="X19" s="73">
        <v>1</v>
      </c>
      <c r="Y19" s="48">
        <v>10</v>
      </c>
      <c r="Z19" s="52">
        <v>0</v>
      </c>
      <c r="AA19" s="48">
        <v>0</v>
      </c>
      <c r="AB19" s="61">
        <f>SUM(R19+T19+W19+Y19+AA19+J19+H19)</f>
        <v>38</v>
      </c>
      <c r="AC19" s="62"/>
    </row>
    <row r="20" spans="1:29" ht="66" x14ac:dyDescent="0.3">
      <c r="A20" s="31">
        <f t="shared" si="0"/>
        <v>16</v>
      </c>
      <c r="B20" s="32" t="s">
        <v>105</v>
      </c>
      <c r="C20" s="33">
        <v>44865</v>
      </c>
      <c r="D20" s="34" t="s">
        <v>106</v>
      </c>
      <c r="E20" s="35" t="s">
        <v>99</v>
      </c>
      <c r="F20" s="69">
        <v>1960</v>
      </c>
      <c r="G20" s="37">
        <f>2022-F20</f>
        <v>62</v>
      </c>
      <c r="H20" s="70">
        <v>10</v>
      </c>
      <c r="I20" s="65">
        <v>12</v>
      </c>
      <c r="J20" s="40">
        <v>10</v>
      </c>
      <c r="K20" s="41" t="s">
        <v>36</v>
      </c>
      <c r="L20" s="42" t="s">
        <v>36</v>
      </c>
      <c r="M20" s="43" t="s">
        <v>107</v>
      </c>
      <c r="N20" s="69"/>
      <c r="O20" s="87" t="s">
        <v>108</v>
      </c>
      <c r="P20" s="46">
        <v>0.70699999999999996</v>
      </c>
      <c r="Q20" s="47" t="s">
        <v>39</v>
      </c>
      <c r="R20" s="48">
        <v>5</v>
      </c>
      <c r="S20" s="49">
        <v>0.70699999999999996</v>
      </c>
      <c r="T20" s="48">
        <v>0</v>
      </c>
      <c r="U20" s="69">
        <v>1825.5</v>
      </c>
      <c r="V20" s="46">
        <v>0.73299999999999998</v>
      </c>
      <c r="W20" s="48">
        <v>3</v>
      </c>
      <c r="X20" s="50">
        <v>1</v>
      </c>
      <c r="Y20" s="48">
        <v>10</v>
      </c>
      <c r="Z20" s="52">
        <v>0</v>
      </c>
      <c r="AA20" s="48">
        <v>0</v>
      </c>
      <c r="AB20" s="61">
        <f>SUM(R20+T20+W20+Y20+AA20+J20+H20)</f>
        <v>38</v>
      </c>
      <c r="AC20" s="62"/>
    </row>
    <row r="21" spans="1:29" ht="66" x14ac:dyDescent="0.3">
      <c r="A21" s="31">
        <f t="shared" si="0"/>
        <v>17</v>
      </c>
      <c r="B21" s="88" t="s">
        <v>109</v>
      </c>
      <c r="C21" s="33">
        <v>44742</v>
      </c>
      <c r="D21" s="56" t="s">
        <v>110</v>
      </c>
      <c r="E21" s="35" t="s">
        <v>48</v>
      </c>
      <c r="F21" s="65">
        <v>1961</v>
      </c>
      <c r="G21" s="37">
        <f>2022-F21</f>
        <v>61</v>
      </c>
      <c r="H21" s="70">
        <v>7</v>
      </c>
      <c r="I21" s="37">
        <v>12</v>
      </c>
      <c r="J21" s="40">
        <v>10</v>
      </c>
      <c r="K21" s="41" t="s">
        <v>36</v>
      </c>
      <c r="L21" s="80" t="s">
        <v>36</v>
      </c>
      <c r="M21" s="43" t="s">
        <v>111</v>
      </c>
      <c r="N21" s="43"/>
      <c r="O21" s="58" t="s">
        <v>112</v>
      </c>
      <c r="P21" s="73" t="s">
        <v>113</v>
      </c>
      <c r="Q21" s="65"/>
      <c r="R21" s="76">
        <v>5</v>
      </c>
      <c r="S21" s="89" t="s">
        <v>60</v>
      </c>
      <c r="T21" s="48">
        <v>0</v>
      </c>
      <c r="U21" s="65"/>
      <c r="V21" s="73">
        <v>0.76200000000000001</v>
      </c>
      <c r="W21" s="48">
        <v>5</v>
      </c>
      <c r="X21" s="68">
        <v>0.97899999999999998</v>
      </c>
      <c r="Y21" s="48">
        <v>10</v>
      </c>
      <c r="Z21" s="90">
        <v>0</v>
      </c>
      <c r="AA21" s="48">
        <v>0</v>
      </c>
      <c r="AB21" s="61">
        <f>SUM(R21+T21+W21+Y21+AA21+J21+H21)</f>
        <v>37</v>
      </c>
      <c r="AC21" s="62"/>
    </row>
    <row r="22" spans="1:29" s="93" customFormat="1" ht="92.4" x14ac:dyDescent="0.3">
      <c r="A22" s="31">
        <f t="shared" si="0"/>
        <v>18</v>
      </c>
      <c r="B22" s="32" t="s">
        <v>114</v>
      </c>
      <c r="C22" s="33">
        <v>44788</v>
      </c>
      <c r="D22" s="56" t="s">
        <v>115</v>
      </c>
      <c r="E22" s="35" t="s">
        <v>99</v>
      </c>
      <c r="F22" s="65">
        <v>1975</v>
      </c>
      <c r="G22" s="37">
        <f>2022-F22</f>
        <v>47</v>
      </c>
      <c r="H22" s="70">
        <v>10</v>
      </c>
      <c r="I22" s="37">
        <v>10</v>
      </c>
      <c r="J22" s="40">
        <v>10</v>
      </c>
      <c r="K22" s="41" t="s">
        <v>36</v>
      </c>
      <c r="L22" s="42" t="s">
        <v>36</v>
      </c>
      <c r="M22" s="43" t="s">
        <v>116</v>
      </c>
      <c r="N22" s="43"/>
      <c r="O22" s="58" t="s">
        <v>104</v>
      </c>
      <c r="P22" s="73">
        <v>0.34699999999999998</v>
      </c>
      <c r="Q22" s="43" t="s">
        <v>60</v>
      </c>
      <c r="R22" s="91">
        <v>5</v>
      </c>
      <c r="S22" s="92" t="s">
        <v>117</v>
      </c>
      <c r="T22" s="48">
        <v>0</v>
      </c>
      <c r="U22" s="65">
        <v>2840</v>
      </c>
      <c r="V22" s="73">
        <v>0.438</v>
      </c>
      <c r="W22" s="48">
        <v>1</v>
      </c>
      <c r="X22" s="73">
        <v>0.99099999999999999</v>
      </c>
      <c r="Y22" s="48">
        <v>10</v>
      </c>
      <c r="Z22" s="52">
        <v>0</v>
      </c>
      <c r="AA22" s="48">
        <v>0</v>
      </c>
      <c r="AB22" s="61">
        <f>SUM(R22+T22+W22+Y22+AA22+J22+H22)</f>
        <v>36</v>
      </c>
      <c r="AC22" s="62"/>
    </row>
    <row r="23" spans="1:29" ht="87.6" customHeight="1" x14ac:dyDescent="0.3">
      <c r="A23" s="31">
        <f t="shared" si="0"/>
        <v>19</v>
      </c>
      <c r="B23" s="32" t="s">
        <v>118</v>
      </c>
      <c r="C23" s="33">
        <v>44788</v>
      </c>
      <c r="D23" s="56" t="s">
        <v>119</v>
      </c>
      <c r="E23" s="35" t="s">
        <v>99</v>
      </c>
      <c r="F23" s="65">
        <v>1963</v>
      </c>
      <c r="G23" s="37">
        <f>2022-F23</f>
        <v>59</v>
      </c>
      <c r="H23" s="70">
        <v>10</v>
      </c>
      <c r="I23" s="37">
        <v>12</v>
      </c>
      <c r="J23" s="40">
        <v>10</v>
      </c>
      <c r="K23" s="41" t="s">
        <v>36</v>
      </c>
      <c r="L23" s="42" t="s">
        <v>36</v>
      </c>
      <c r="M23" s="43" t="s">
        <v>103</v>
      </c>
      <c r="N23" s="43"/>
      <c r="O23" s="58" t="s">
        <v>104</v>
      </c>
      <c r="P23" s="73">
        <v>0.5</v>
      </c>
      <c r="Q23" s="43" t="s">
        <v>60</v>
      </c>
      <c r="R23" s="94">
        <v>5</v>
      </c>
      <c r="S23" s="37" t="s">
        <v>120</v>
      </c>
      <c r="T23" s="48">
        <v>0</v>
      </c>
      <c r="U23" s="65"/>
      <c r="V23" s="73">
        <v>0.46100000000000002</v>
      </c>
      <c r="W23" s="94">
        <v>1</v>
      </c>
      <c r="X23" s="65">
        <v>94.8</v>
      </c>
      <c r="Y23" s="48">
        <v>10</v>
      </c>
      <c r="Z23" s="90">
        <v>0</v>
      </c>
      <c r="AA23" s="48">
        <v>0</v>
      </c>
      <c r="AB23" s="61">
        <f>SUM(R23+T23+W23+Y23+AA23+J23+H23)</f>
        <v>36</v>
      </c>
      <c r="AC23" s="62"/>
    </row>
    <row r="24" spans="1:29" ht="92.4" x14ac:dyDescent="0.3">
      <c r="A24" s="31">
        <f t="shared" si="0"/>
        <v>20</v>
      </c>
      <c r="B24" s="32" t="s">
        <v>121</v>
      </c>
      <c r="C24" s="33">
        <v>44788</v>
      </c>
      <c r="D24" s="56" t="s">
        <v>122</v>
      </c>
      <c r="E24" s="35" t="s">
        <v>99</v>
      </c>
      <c r="F24" s="65">
        <v>1960</v>
      </c>
      <c r="G24" s="37">
        <f>2022-F24</f>
        <v>62</v>
      </c>
      <c r="H24" s="70">
        <v>10</v>
      </c>
      <c r="I24" s="37">
        <v>12</v>
      </c>
      <c r="J24" s="40">
        <v>10</v>
      </c>
      <c r="K24" s="41" t="s">
        <v>36</v>
      </c>
      <c r="L24" s="41" t="s">
        <v>36</v>
      </c>
      <c r="M24" s="43" t="s">
        <v>123</v>
      </c>
      <c r="N24" s="95" t="s">
        <v>124</v>
      </c>
      <c r="O24" s="58" t="s">
        <v>104</v>
      </c>
      <c r="P24" s="73">
        <v>0.39900000000000002</v>
      </c>
      <c r="Q24" s="43" t="s">
        <v>60</v>
      </c>
      <c r="R24" s="48">
        <v>5</v>
      </c>
      <c r="S24" s="73" t="s">
        <v>125</v>
      </c>
      <c r="T24" s="48">
        <v>0</v>
      </c>
      <c r="U24" s="65">
        <v>2540</v>
      </c>
      <c r="V24" s="73">
        <v>0.48399999999999999</v>
      </c>
      <c r="W24" s="48">
        <v>1</v>
      </c>
      <c r="X24" s="73">
        <v>0.99199999999999999</v>
      </c>
      <c r="Y24" s="48">
        <v>10</v>
      </c>
      <c r="Z24" s="52">
        <v>0</v>
      </c>
      <c r="AA24" s="48">
        <v>0</v>
      </c>
      <c r="AB24" s="61">
        <f>SUM(R24+T24+W24+Y24+AA24+J24+H24)</f>
        <v>36</v>
      </c>
      <c r="AC24" s="62"/>
    </row>
    <row r="25" spans="1:29" ht="92.4" x14ac:dyDescent="0.3">
      <c r="A25" s="31">
        <f t="shared" si="0"/>
        <v>21</v>
      </c>
      <c r="B25" s="32" t="s">
        <v>126</v>
      </c>
      <c r="C25" s="33">
        <v>44851</v>
      </c>
      <c r="D25" s="56" t="s">
        <v>127</v>
      </c>
      <c r="E25" s="64" t="s">
        <v>35</v>
      </c>
      <c r="F25" s="37">
        <v>1969</v>
      </c>
      <c r="G25" s="37">
        <f>2022-F25</f>
        <v>53</v>
      </c>
      <c r="H25" s="40">
        <v>10</v>
      </c>
      <c r="I25" s="37">
        <v>12</v>
      </c>
      <c r="J25" s="40">
        <v>10</v>
      </c>
      <c r="K25" s="41" t="s">
        <v>36</v>
      </c>
      <c r="L25" s="42" t="s">
        <v>36</v>
      </c>
      <c r="M25" s="43" t="s">
        <v>128</v>
      </c>
      <c r="N25" s="66"/>
      <c r="O25" s="43" t="s">
        <v>104</v>
      </c>
      <c r="P25" s="67">
        <v>0.41899999999999998</v>
      </c>
      <c r="Q25" s="47" t="s">
        <v>60</v>
      </c>
      <c r="R25" s="48">
        <v>5</v>
      </c>
      <c r="S25" s="67">
        <v>0.58179999999999998</v>
      </c>
      <c r="T25" s="48">
        <v>0</v>
      </c>
      <c r="U25" s="66">
        <v>5010</v>
      </c>
      <c r="V25" s="67">
        <v>0.58099999999999996</v>
      </c>
      <c r="W25" s="48">
        <v>1</v>
      </c>
      <c r="X25" s="73">
        <v>0.92969999999999997</v>
      </c>
      <c r="Y25" s="48">
        <v>10</v>
      </c>
      <c r="Z25" s="52">
        <v>0</v>
      </c>
      <c r="AA25" s="48">
        <v>0</v>
      </c>
      <c r="AB25" s="61">
        <f>SUM(R25+T25+W25+Y25+AA25+J25+H25)</f>
        <v>36</v>
      </c>
      <c r="AC25" s="96"/>
    </row>
    <row r="26" spans="1:29" ht="92.4" x14ac:dyDescent="0.3">
      <c r="A26" s="31">
        <f t="shared" si="0"/>
        <v>22</v>
      </c>
      <c r="B26" s="32" t="s">
        <v>129</v>
      </c>
      <c r="C26" s="33">
        <v>44861</v>
      </c>
      <c r="D26" s="63" t="s">
        <v>130</v>
      </c>
      <c r="E26" s="64" t="s">
        <v>131</v>
      </c>
      <c r="F26" s="37">
        <v>1974</v>
      </c>
      <c r="G26" s="37">
        <f>2022-F26</f>
        <v>48</v>
      </c>
      <c r="H26" s="40">
        <v>10</v>
      </c>
      <c r="I26" s="65">
        <v>12</v>
      </c>
      <c r="J26" s="40">
        <v>10</v>
      </c>
      <c r="K26" s="41" t="s">
        <v>36</v>
      </c>
      <c r="L26" s="42" t="s">
        <v>36</v>
      </c>
      <c r="M26" s="43" t="s">
        <v>132</v>
      </c>
      <c r="N26" s="66"/>
      <c r="O26" s="58" t="s">
        <v>71</v>
      </c>
      <c r="P26" s="67">
        <v>0.51500000000000001</v>
      </c>
      <c r="Q26" s="47" t="s">
        <v>133</v>
      </c>
      <c r="R26" s="48">
        <v>5</v>
      </c>
      <c r="S26" s="37">
        <v>51.5</v>
      </c>
      <c r="T26" s="48">
        <v>0</v>
      </c>
      <c r="U26" s="37"/>
      <c r="V26" s="67">
        <v>0.51500000000000001</v>
      </c>
      <c r="W26" s="48">
        <v>1</v>
      </c>
      <c r="X26" s="97">
        <v>0.98699999999999999</v>
      </c>
      <c r="Y26" s="48">
        <v>10</v>
      </c>
      <c r="Z26" s="52">
        <v>0</v>
      </c>
      <c r="AA26" s="48">
        <v>0</v>
      </c>
      <c r="AB26" s="61">
        <f>SUM(R26+T26+W26+Y26+AA26+J26+H26)</f>
        <v>36</v>
      </c>
      <c r="AC26" s="83"/>
    </row>
    <row r="27" spans="1:29" s="81" customFormat="1" ht="92.4" x14ac:dyDescent="0.3">
      <c r="A27" s="31">
        <f t="shared" si="0"/>
        <v>23</v>
      </c>
      <c r="B27" s="32" t="s">
        <v>134</v>
      </c>
      <c r="C27" s="33">
        <v>44865</v>
      </c>
      <c r="D27" s="34" t="s">
        <v>135</v>
      </c>
      <c r="E27" s="35" t="s">
        <v>64</v>
      </c>
      <c r="F27" s="36">
        <v>1976</v>
      </c>
      <c r="G27" s="37">
        <f>2022-F27</f>
        <v>46</v>
      </c>
      <c r="H27" s="38">
        <v>10</v>
      </c>
      <c r="I27" s="39">
        <v>12</v>
      </c>
      <c r="J27" s="40">
        <v>10</v>
      </c>
      <c r="K27" s="41" t="s">
        <v>36</v>
      </c>
      <c r="L27" s="42" t="s">
        <v>36</v>
      </c>
      <c r="M27" s="43" t="s">
        <v>136</v>
      </c>
      <c r="N27" s="44"/>
      <c r="O27" s="87" t="s">
        <v>137</v>
      </c>
      <c r="P27" s="46">
        <v>0.47460000000000002</v>
      </c>
      <c r="Q27" s="47" t="s">
        <v>138</v>
      </c>
      <c r="R27" s="48">
        <v>5</v>
      </c>
      <c r="S27" s="49">
        <v>0.55369999999999997</v>
      </c>
      <c r="T27" s="48">
        <v>0</v>
      </c>
      <c r="U27" s="39"/>
      <c r="V27" s="46">
        <v>0.56499999999999995</v>
      </c>
      <c r="W27" s="48">
        <v>1</v>
      </c>
      <c r="X27" s="50">
        <v>0.97699999999999998</v>
      </c>
      <c r="Y27" s="51">
        <v>10</v>
      </c>
      <c r="Z27" s="52">
        <v>0</v>
      </c>
      <c r="AA27" s="51">
        <v>0</v>
      </c>
      <c r="AB27" s="61">
        <f>SUM(R27+T27+W27+Y27+AA27+J27+H27)</f>
        <v>36</v>
      </c>
      <c r="AC27" s="62"/>
    </row>
    <row r="28" spans="1:29" ht="92.4" x14ac:dyDescent="0.3">
      <c r="A28" s="31">
        <f t="shared" si="0"/>
        <v>24</v>
      </c>
      <c r="B28" s="32" t="s">
        <v>139</v>
      </c>
      <c r="C28" s="33">
        <v>44865</v>
      </c>
      <c r="D28" s="34" t="s">
        <v>140</v>
      </c>
      <c r="E28" s="35" t="s">
        <v>64</v>
      </c>
      <c r="F28" s="36">
        <v>1976</v>
      </c>
      <c r="G28" s="37">
        <f>2022-F28</f>
        <v>46</v>
      </c>
      <c r="H28" s="38">
        <v>10</v>
      </c>
      <c r="I28" s="39">
        <v>12</v>
      </c>
      <c r="J28" s="40">
        <v>10</v>
      </c>
      <c r="K28" s="41" t="s">
        <v>36</v>
      </c>
      <c r="L28" s="42" t="s">
        <v>36</v>
      </c>
      <c r="M28" s="43" t="s">
        <v>136</v>
      </c>
      <c r="N28" s="44"/>
      <c r="O28" s="87" t="s">
        <v>137</v>
      </c>
      <c r="P28" s="46">
        <v>0.378</v>
      </c>
      <c r="Q28" s="47" t="s">
        <v>138</v>
      </c>
      <c r="R28" s="48">
        <v>5</v>
      </c>
      <c r="S28" s="49">
        <v>0.48499999999999999</v>
      </c>
      <c r="T28" s="48">
        <v>0</v>
      </c>
      <c r="U28" s="39"/>
      <c r="V28" s="46">
        <v>0.51700000000000002</v>
      </c>
      <c r="W28" s="48">
        <v>1</v>
      </c>
      <c r="X28" s="50">
        <v>0.98399999999999999</v>
      </c>
      <c r="Y28" s="51">
        <v>10</v>
      </c>
      <c r="Z28" s="52">
        <v>0</v>
      </c>
      <c r="AA28" s="51">
        <v>0</v>
      </c>
      <c r="AB28" s="61">
        <f>SUM(R28+T28+W28+Y28+AA28+J28+H28)</f>
        <v>36</v>
      </c>
      <c r="AC28" s="62"/>
    </row>
    <row r="29" spans="1:29" ht="93.6" x14ac:dyDescent="0.3">
      <c r="A29" s="31">
        <f t="shared" si="0"/>
        <v>25</v>
      </c>
      <c r="B29" s="32" t="s">
        <v>141</v>
      </c>
      <c r="C29" s="33">
        <v>44865</v>
      </c>
      <c r="D29" s="34" t="s">
        <v>142</v>
      </c>
      <c r="E29" s="35" t="s">
        <v>64</v>
      </c>
      <c r="F29" s="36">
        <v>1975</v>
      </c>
      <c r="G29" s="37">
        <f>2022-F29</f>
        <v>47</v>
      </c>
      <c r="H29" s="38">
        <v>10</v>
      </c>
      <c r="I29" s="39">
        <v>12</v>
      </c>
      <c r="J29" s="40">
        <v>10</v>
      </c>
      <c r="K29" s="41" t="s">
        <v>36</v>
      </c>
      <c r="L29" s="42" t="s">
        <v>36</v>
      </c>
      <c r="M29" s="43" t="s">
        <v>136</v>
      </c>
      <c r="N29" s="44"/>
      <c r="O29" s="45" t="s">
        <v>137</v>
      </c>
      <c r="P29" s="46">
        <v>0.56499999999999995</v>
      </c>
      <c r="Q29" s="47" t="s">
        <v>138</v>
      </c>
      <c r="R29" s="48">
        <v>5</v>
      </c>
      <c r="S29" s="49">
        <v>0.61399999999999999</v>
      </c>
      <c r="T29" s="48">
        <v>0</v>
      </c>
      <c r="U29" s="39"/>
      <c r="V29" s="98">
        <v>0.61399999999999999</v>
      </c>
      <c r="W29" s="48">
        <v>1</v>
      </c>
      <c r="X29" s="50">
        <v>0.98199999999999998</v>
      </c>
      <c r="Y29" s="51">
        <v>10</v>
      </c>
      <c r="Z29" s="52">
        <v>0</v>
      </c>
      <c r="AA29" s="51">
        <v>0</v>
      </c>
      <c r="AB29" s="61">
        <f>SUM(R29+T29+W29+Y29+AA29+J29+H29)</f>
        <v>36</v>
      </c>
      <c r="AC29" s="62"/>
    </row>
    <row r="30" spans="1:29" ht="184.8" x14ac:dyDescent="0.3">
      <c r="A30" s="31">
        <f t="shared" si="0"/>
        <v>26</v>
      </c>
      <c r="B30" s="32" t="s">
        <v>143</v>
      </c>
      <c r="C30" s="33">
        <v>44713</v>
      </c>
      <c r="D30" s="63" t="s">
        <v>144</v>
      </c>
      <c r="E30" s="35" t="s">
        <v>48</v>
      </c>
      <c r="F30" s="37">
        <v>1988</v>
      </c>
      <c r="G30" s="37">
        <f>2022-F30</f>
        <v>34</v>
      </c>
      <c r="H30" s="40">
        <v>7</v>
      </c>
      <c r="I30" s="37">
        <v>12</v>
      </c>
      <c r="J30" s="40">
        <v>10</v>
      </c>
      <c r="K30" s="41" t="s">
        <v>36</v>
      </c>
      <c r="L30" s="42" t="s">
        <v>36</v>
      </c>
      <c r="M30" s="43" t="s">
        <v>145</v>
      </c>
      <c r="N30" s="66" t="s">
        <v>146</v>
      </c>
      <c r="O30" s="67"/>
      <c r="P30" s="67" t="s">
        <v>147</v>
      </c>
      <c r="Q30" s="67">
        <v>0.72499999999999998</v>
      </c>
      <c r="R30" s="91">
        <v>5</v>
      </c>
      <c r="S30" s="89" t="s">
        <v>60</v>
      </c>
      <c r="T30" s="48">
        <v>0</v>
      </c>
      <c r="U30" s="37" t="s">
        <v>61</v>
      </c>
      <c r="V30" s="67">
        <v>0.72499999999999998</v>
      </c>
      <c r="W30" s="48">
        <v>3</v>
      </c>
      <c r="X30" s="73">
        <v>1</v>
      </c>
      <c r="Y30" s="48">
        <v>10</v>
      </c>
      <c r="Z30" s="52">
        <v>0</v>
      </c>
      <c r="AA30" s="48">
        <v>0</v>
      </c>
      <c r="AB30" s="61">
        <f>SUM(R30+T30+W30+Y30+AA30+J30+H30)</f>
        <v>35</v>
      </c>
      <c r="AC30" s="62"/>
    </row>
    <row r="31" spans="1:29" ht="66" x14ac:dyDescent="0.3">
      <c r="A31" s="31">
        <f t="shared" si="0"/>
        <v>27</v>
      </c>
      <c r="B31" s="32" t="s">
        <v>148</v>
      </c>
      <c r="C31" s="33">
        <v>44827</v>
      </c>
      <c r="D31" s="56" t="s">
        <v>149</v>
      </c>
      <c r="E31" s="35" t="s">
        <v>99</v>
      </c>
      <c r="F31" s="65">
        <v>1982</v>
      </c>
      <c r="G31" s="37">
        <f>2022-F31</f>
        <v>40</v>
      </c>
      <c r="H31" s="70">
        <v>7</v>
      </c>
      <c r="I31" s="65">
        <v>12</v>
      </c>
      <c r="J31" s="40">
        <v>10</v>
      </c>
      <c r="K31" s="41" t="s">
        <v>36</v>
      </c>
      <c r="L31" s="41" t="s">
        <v>36</v>
      </c>
      <c r="M31" s="43" t="s">
        <v>150</v>
      </c>
      <c r="N31" s="65"/>
      <c r="O31" s="58" t="s">
        <v>45</v>
      </c>
      <c r="P31" s="73">
        <v>0.7</v>
      </c>
      <c r="Q31" s="47" t="s">
        <v>39</v>
      </c>
      <c r="R31" s="48">
        <v>5</v>
      </c>
      <c r="S31" s="47">
        <v>0.7</v>
      </c>
      <c r="T31" s="48">
        <v>0</v>
      </c>
      <c r="U31" s="65">
        <v>3749.8</v>
      </c>
      <c r="V31" s="73">
        <v>0.7</v>
      </c>
      <c r="W31" s="48">
        <v>3</v>
      </c>
      <c r="X31" s="68">
        <v>0.95499999999999996</v>
      </c>
      <c r="Y31" s="48">
        <v>10</v>
      </c>
      <c r="Z31" s="52">
        <v>0</v>
      </c>
      <c r="AA31" s="48">
        <v>0</v>
      </c>
      <c r="AB31" s="61">
        <f>SUM(R31+T31+W31+Y31+AA31+J31+H31)</f>
        <v>35</v>
      </c>
      <c r="AC31" s="62"/>
    </row>
    <row r="32" spans="1:29" s="81" customFormat="1" ht="39.6" x14ac:dyDescent="0.3">
      <c r="A32" s="31">
        <f t="shared" si="0"/>
        <v>28</v>
      </c>
      <c r="B32" s="32" t="s">
        <v>151</v>
      </c>
      <c r="C32" s="33">
        <v>44827</v>
      </c>
      <c r="D32" s="56" t="s">
        <v>152</v>
      </c>
      <c r="E32" s="35" t="s">
        <v>153</v>
      </c>
      <c r="F32" s="65">
        <v>1948</v>
      </c>
      <c r="G32" s="37">
        <f>2022-F32</f>
        <v>74</v>
      </c>
      <c r="H32" s="70">
        <v>10</v>
      </c>
      <c r="I32" s="65">
        <v>12</v>
      </c>
      <c r="J32" s="40">
        <v>10</v>
      </c>
      <c r="K32" s="41" t="s">
        <v>36</v>
      </c>
      <c r="L32" s="99" t="s">
        <v>61</v>
      </c>
      <c r="M32" s="43" t="s">
        <v>154</v>
      </c>
      <c r="N32" s="43"/>
      <c r="O32" s="43" t="s">
        <v>155</v>
      </c>
      <c r="P32" s="100" t="s">
        <v>61</v>
      </c>
      <c r="Q32" s="68" t="s">
        <v>156</v>
      </c>
      <c r="R32" s="48">
        <v>5</v>
      </c>
      <c r="S32" s="47">
        <v>1</v>
      </c>
      <c r="T32" s="48">
        <v>0</v>
      </c>
      <c r="U32" s="65"/>
      <c r="V32" s="68">
        <v>1</v>
      </c>
      <c r="W32" s="48">
        <v>10</v>
      </c>
      <c r="X32" s="68">
        <v>0.52900000000000003</v>
      </c>
      <c r="Y32" s="48">
        <v>0</v>
      </c>
      <c r="Z32" s="52">
        <v>0</v>
      </c>
      <c r="AA32" s="48">
        <v>0</v>
      </c>
      <c r="AB32" s="61">
        <f>SUM(R32+T32+W32+Y32+AA32+J32+H32)</f>
        <v>35</v>
      </c>
      <c r="AC32" s="62" t="s">
        <v>157</v>
      </c>
    </row>
    <row r="33" spans="1:29" ht="92.4" x14ac:dyDescent="0.3">
      <c r="A33" s="31">
        <f t="shared" si="0"/>
        <v>29</v>
      </c>
      <c r="B33" s="32" t="s">
        <v>158</v>
      </c>
      <c r="C33" s="33">
        <v>44827</v>
      </c>
      <c r="D33" s="56" t="s">
        <v>159</v>
      </c>
      <c r="E33" s="35" t="s">
        <v>35</v>
      </c>
      <c r="F33" s="65">
        <v>1982</v>
      </c>
      <c r="G33" s="37">
        <f>2022-F33</f>
        <v>40</v>
      </c>
      <c r="H33" s="70">
        <v>7</v>
      </c>
      <c r="I33" s="65">
        <v>12</v>
      </c>
      <c r="J33" s="40">
        <v>10</v>
      </c>
      <c r="K33" s="41" t="s">
        <v>36</v>
      </c>
      <c r="L33" s="42" t="s">
        <v>36</v>
      </c>
      <c r="M33" s="43" t="s">
        <v>160</v>
      </c>
      <c r="N33" s="43"/>
      <c r="O33" s="43" t="s">
        <v>104</v>
      </c>
      <c r="P33" s="73">
        <v>0.66500000000000004</v>
      </c>
      <c r="Q33" s="43" t="s">
        <v>60</v>
      </c>
      <c r="R33" s="48">
        <v>5</v>
      </c>
      <c r="S33" s="67">
        <v>0.73660000000000003</v>
      </c>
      <c r="T33" s="48">
        <v>0</v>
      </c>
      <c r="U33" s="65">
        <v>818</v>
      </c>
      <c r="V33" s="73">
        <v>0.73660000000000003</v>
      </c>
      <c r="W33" s="48">
        <v>3</v>
      </c>
      <c r="X33" s="65">
        <v>100</v>
      </c>
      <c r="Y33" s="48">
        <v>10</v>
      </c>
      <c r="Z33" s="52">
        <v>0</v>
      </c>
      <c r="AA33" s="48">
        <v>0</v>
      </c>
      <c r="AB33" s="61">
        <f>SUM(R33+T33+W33+Y33+AA33+J33+H33)</f>
        <v>35</v>
      </c>
      <c r="AC33" s="62"/>
    </row>
    <row r="34" spans="1:29" ht="105.6" x14ac:dyDescent="0.3">
      <c r="A34" s="31">
        <f t="shared" si="0"/>
        <v>30</v>
      </c>
      <c r="B34" s="32" t="s">
        <v>161</v>
      </c>
      <c r="C34" s="33">
        <v>44855</v>
      </c>
      <c r="D34" s="56" t="s">
        <v>162</v>
      </c>
      <c r="E34" s="64" t="s">
        <v>163</v>
      </c>
      <c r="F34" s="37">
        <v>1986</v>
      </c>
      <c r="G34" s="37">
        <f>2022-F34</f>
        <v>36</v>
      </c>
      <c r="H34" s="40">
        <v>7</v>
      </c>
      <c r="I34" s="65">
        <v>12</v>
      </c>
      <c r="J34" s="40">
        <v>10</v>
      </c>
      <c r="K34" s="41" t="s">
        <v>36</v>
      </c>
      <c r="L34" s="42" t="s">
        <v>36</v>
      </c>
      <c r="M34" s="43" t="s">
        <v>164</v>
      </c>
      <c r="N34" s="66" t="s">
        <v>165</v>
      </c>
      <c r="O34" s="89" t="s">
        <v>38</v>
      </c>
      <c r="P34" s="67">
        <v>0.69699999999999995</v>
      </c>
      <c r="Q34" s="47" t="s">
        <v>166</v>
      </c>
      <c r="R34" s="48">
        <v>5</v>
      </c>
      <c r="S34" s="67">
        <v>0.69699999999999995</v>
      </c>
      <c r="T34" s="48">
        <v>0</v>
      </c>
      <c r="U34" s="37">
        <v>6066.7730000000001</v>
      </c>
      <c r="V34" s="73">
        <v>0.69700000000000006</v>
      </c>
      <c r="W34" s="48">
        <v>3</v>
      </c>
      <c r="X34" s="73">
        <v>1</v>
      </c>
      <c r="Y34" s="48">
        <v>10</v>
      </c>
      <c r="Z34" s="52">
        <v>0</v>
      </c>
      <c r="AA34" s="48">
        <v>0</v>
      </c>
      <c r="AB34" s="61">
        <f>SUM(R34+T34+W34+Y34+AA34+J34+H34)</f>
        <v>35</v>
      </c>
      <c r="AC34" s="62"/>
    </row>
    <row r="35" spans="1:29" s="101" customFormat="1" ht="92.4" x14ac:dyDescent="0.3">
      <c r="A35" s="31">
        <f t="shared" si="0"/>
        <v>31</v>
      </c>
      <c r="B35" s="32" t="s">
        <v>167</v>
      </c>
      <c r="C35" s="33">
        <v>44788</v>
      </c>
      <c r="D35" s="63" t="s">
        <v>168</v>
      </c>
      <c r="E35" s="35" t="s">
        <v>35</v>
      </c>
      <c r="F35" s="65">
        <v>1977</v>
      </c>
      <c r="G35" s="37">
        <f>2022-F35</f>
        <v>45</v>
      </c>
      <c r="H35" s="70">
        <v>7</v>
      </c>
      <c r="I35" s="37">
        <v>12</v>
      </c>
      <c r="J35" s="40">
        <v>10</v>
      </c>
      <c r="K35" s="41" t="s">
        <v>36</v>
      </c>
      <c r="L35" s="42" t="s">
        <v>36</v>
      </c>
      <c r="M35" s="43" t="s">
        <v>103</v>
      </c>
      <c r="N35" s="43" t="s">
        <v>169</v>
      </c>
      <c r="O35" s="58" t="s">
        <v>104</v>
      </c>
      <c r="P35" s="73">
        <v>0.46100000000000002</v>
      </c>
      <c r="Q35" s="43" t="s">
        <v>60</v>
      </c>
      <c r="R35" s="76">
        <v>5</v>
      </c>
      <c r="S35" s="73" t="s">
        <v>170</v>
      </c>
      <c r="T35" s="48">
        <v>0</v>
      </c>
      <c r="U35" s="65">
        <v>5520</v>
      </c>
      <c r="V35" s="73">
        <v>0.52800000000000002</v>
      </c>
      <c r="W35" s="48">
        <v>1</v>
      </c>
      <c r="X35" s="73">
        <v>1</v>
      </c>
      <c r="Y35" s="48">
        <v>10</v>
      </c>
      <c r="Z35" s="52">
        <v>0</v>
      </c>
      <c r="AA35" s="48">
        <v>0</v>
      </c>
      <c r="AB35" s="61">
        <f>SUM(R35+T35+W35+Y35+AA35+J35+H35)</f>
        <v>33</v>
      </c>
      <c r="AC35" s="62"/>
    </row>
    <row r="36" spans="1:29" ht="52.8" x14ac:dyDescent="0.3">
      <c r="A36" s="31">
        <f t="shared" si="0"/>
        <v>32</v>
      </c>
      <c r="B36" s="32" t="s">
        <v>171</v>
      </c>
      <c r="C36" s="33">
        <v>44855</v>
      </c>
      <c r="D36" s="56" t="s">
        <v>172</v>
      </c>
      <c r="E36" s="35" t="s">
        <v>131</v>
      </c>
      <c r="F36" s="65">
        <v>1975</v>
      </c>
      <c r="G36" s="37">
        <f>2022-F36</f>
        <v>47</v>
      </c>
      <c r="H36" s="70">
        <v>7</v>
      </c>
      <c r="I36" s="65">
        <v>12</v>
      </c>
      <c r="J36" s="40">
        <v>10</v>
      </c>
      <c r="K36" s="41" t="s">
        <v>36</v>
      </c>
      <c r="L36" s="42" t="s">
        <v>36</v>
      </c>
      <c r="M36" s="43" t="s">
        <v>103</v>
      </c>
      <c r="N36" s="43"/>
      <c r="O36" s="65" t="s">
        <v>71</v>
      </c>
      <c r="P36" s="73">
        <v>0.61399999999999999</v>
      </c>
      <c r="Q36" s="47" t="s">
        <v>173</v>
      </c>
      <c r="R36" s="48">
        <v>5</v>
      </c>
      <c r="S36" s="73">
        <v>0.61399999999999999</v>
      </c>
      <c r="T36" s="48">
        <v>0</v>
      </c>
      <c r="U36" s="65">
        <v>4952.3999999999996</v>
      </c>
      <c r="V36" s="73">
        <v>0.61399999999999999</v>
      </c>
      <c r="W36" s="94">
        <v>1</v>
      </c>
      <c r="X36" s="73">
        <v>0.98499999999999999</v>
      </c>
      <c r="Y36" s="48">
        <v>10</v>
      </c>
      <c r="Z36" s="52">
        <v>0</v>
      </c>
      <c r="AA36" s="48">
        <v>0</v>
      </c>
      <c r="AB36" s="61">
        <f>SUM(R36+T36+W36+Y36+AA36+J36+H36)</f>
        <v>33</v>
      </c>
      <c r="AC36" s="62"/>
    </row>
    <row r="37" spans="1:29" ht="92.4" x14ac:dyDescent="0.3">
      <c r="A37" s="31">
        <f t="shared" si="0"/>
        <v>33</v>
      </c>
      <c r="B37" s="32" t="s">
        <v>174</v>
      </c>
      <c r="C37" s="33">
        <v>44865</v>
      </c>
      <c r="D37" s="56" t="s">
        <v>175</v>
      </c>
      <c r="E37" s="35" t="s">
        <v>64</v>
      </c>
      <c r="F37" s="65">
        <v>1987</v>
      </c>
      <c r="G37" s="37">
        <f>2022-F37</f>
        <v>35</v>
      </c>
      <c r="H37" s="70">
        <v>7</v>
      </c>
      <c r="I37" s="65">
        <v>12</v>
      </c>
      <c r="J37" s="40">
        <v>10</v>
      </c>
      <c r="K37" s="41" t="s">
        <v>36</v>
      </c>
      <c r="L37" s="42" t="s">
        <v>36</v>
      </c>
      <c r="M37" s="43" t="s">
        <v>176</v>
      </c>
      <c r="N37" s="65"/>
      <c r="O37" s="43" t="s">
        <v>59</v>
      </c>
      <c r="P37" s="73">
        <v>0.55000000000000004</v>
      </c>
      <c r="Q37" s="47" t="s">
        <v>39</v>
      </c>
      <c r="R37" s="48">
        <v>5</v>
      </c>
      <c r="S37" s="89" t="s">
        <v>60</v>
      </c>
      <c r="T37" s="48">
        <v>0</v>
      </c>
      <c r="U37" s="65"/>
      <c r="V37" s="73">
        <v>0.49399999999999999</v>
      </c>
      <c r="W37" s="94">
        <v>1</v>
      </c>
      <c r="X37" s="73">
        <v>0.98799999999999999</v>
      </c>
      <c r="Y37" s="48">
        <v>10</v>
      </c>
      <c r="Z37" s="52">
        <v>0</v>
      </c>
      <c r="AA37" s="48">
        <v>0</v>
      </c>
      <c r="AB37" s="61">
        <f>SUM(R37+T37+W37+Y37+AA37+J37+H37)</f>
        <v>33</v>
      </c>
      <c r="AC37" s="62"/>
    </row>
    <row r="38" spans="1:29" ht="79.2" x14ac:dyDescent="0.3">
      <c r="A38" s="31">
        <f t="shared" si="0"/>
        <v>34</v>
      </c>
      <c r="B38" s="32" t="s">
        <v>177</v>
      </c>
      <c r="C38" s="33">
        <v>44865</v>
      </c>
      <c r="D38" s="34" t="s">
        <v>178</v>
      </c>
      <c r="E38" s="35" t="s">
        <v>179</v>
      </c>
      <c r="F38" s="36">
        <v>1993</v>
      </c>
      <c r="G38" s="37">
        <f>2022-F38</f>
        <v>29</v>
      </c>
      <c r="H38" s="38">
        <v>4</v>
      </c>
      <c r="I38" s="65">
        <v>12</v>
      </c>
      <c r="J38" s="40">
        <v>10</v>
      </c>
      <c r="K38" s="41" t="s">
        <v>36</v>
      </c>
      <c r="L38" s="42" t="s">
        <v>36</v>
      </c>
      <c r="M38" s="43" t="s">
        <v>180</v>
      </c>
      <c r="N38" s="69"/>
      <c r="O38" s="69" t="s">
        <v>181</v>
      </c>
      <c r="P38" s="46">
        <v>0.38450000000000001</v>
      </c>
      <c r="Q38" s="47" t="s">
        <v>60</v>
      </c>
      <c r="R38" s="48">
        <v>5</v>
      </c>
      <c r="S38" s="49">
        <v>0.48880000000000001</v>
      </c>
      <c r="T38" s="48">
        <v>0</v>
      </c>
      <c r="U38" s="69">
        <v>3990.1</v>
      </c>
      <c r="V38" s="46">
        <v>0.48880000000000001</v>
      </c>
      <c r="W38" s="48">
        <v>1</v>
      </c>
      <c r="X38" s="50">
        <v>1</v>
      </c>
      <c r="Y38" s="48">
        <v>10</v>
      </c>
      <c r="Z38" s="52">
        <v>0</v>
      </c>
      <c r="AA38" s="48">
        <v>0</v>
      </c>
      <c r="AB38" s="61">
        <f>SUM(R38+T38+W38+Y38+AA38+J38+H38)</f>
        <v>30</v>
      </c>
      <c r="AC38" s="62"/>
    </row>
    <row r="39" spans="1:29" ht="79.2" x14ac:dyDescent="0.3">
      <c r="A39" s="31">
        <f t="shared" si="0"/>
        <v>35</v>
      </c>
      <c r="B39" s="32" t="s">
        <v>182</v>
      </c>
      <c r="C39" s="33">
        <v>44865</v>
      </c>
      <c r="D39" s="34" t="s">
        <v>183</v>
      </c>
      <c r="E39" s="35" t="s">
        <v>179</v>
      </c>
      <c r="F39" s="69">
        <v>1993</v>
      </c>
      <c r="G39" s="37">
        <f>2022-F39</f>
        <v>29</v>
      </c>
      <c r="H39" s="70">
        <v>4</v>
      </c>
      <c r="I39" s="65">
        <v>12</v>
      </c>
      <c r="J39" s="40">
        <v>10</v>
      </c>
      <c r="K39" s="41" t="s">
        <v>36</v>
      </c>
      <c r="L39" s="42" t="s">
        <v>36</v>
      </c>
      <c r="M39" s="43" t="s">
        <v>184</v>
      </c>
      <c r="N39" s="69"/>
      <c r="O39" s="69" t="s">
        <v>181</v>
      </c>
      <c r="P39" s="46">
        <v>0.53</v>
      </c>
      <c r="Q39" s="47" t="s">
        <v>39</v>
      </c>
      <c r="R39" s="48">
        <v>5</v>
      </c>
      <c r="S39" s="49">
        <v>0.53</v>
      </c>
      <c r="T39" s="48">
        <v>0</v>
      </c>
      <c r="U39" s="69">
        <v>1938.4</v>
      </c>
      <c r="V39" s="46">
        <v>0.53</v>
      </c>
      <c r="W39" s="48">
        <v>1</v>
      </c>
      <c r="X39" s="50">
        <v>1</v>
      </c>
      <c r="Y39" s="48">
        <v>10</v>
      </c>
      <c r="Z39" s="52">
        <v>0</v>
      </c>
      <c r="AA39" s="48">
        <v>0</v>
      </c>
      <c r="AB39" s="61">
        <f>SUM(R39+T39+W39+Y39+AA39+J39+H39)</f>
        <v>30</v>
      </c>
      <c r="AC39" s="62"/>
    </row>
    <row r="40" spans="1:29" ht="79.2" x14ac:dyDescent="0.3">
      <c r="A40" s="31">
        <f t="shared" si="0"/>
        <v>36</v>
      </c>
      <c r="B40" s="32" t="s">
        <v>185</v>
      </c>
      <c r="C40" s="33">
        <v>44865</v>
      </c>
      <c r="D40" s="34" t="s">
        <v>186</v>
      </c>
      <c r="E40" s="35" t="s">
        <v>179</v>
      </c>
      <c r="F40" s="36">
        <v>1995</v>
      </c>
      <c r="G40" s="37">
        <f>2022-F40</f>
        <v>27</v>
      </c>
      <c r="H40" s="38">
        <v>4</v>
      </c>
      <c r="I40" s="39">
        <v>12</v>
      </c>
      <c r="J40" s="40">
        <v>10</v>
      </c>
      <c r="K40" s="41" t="s">
        <v>36</v>
      </c>
      <c r="L40" s="42" t="s">
        <v>36</v>
      </c>
      <c r="M40" s="43" t="s">
        <v>187</v>
      </c>
      <c r="N40" s="44"/>
      <c r="O40" s="87" t="s">
        <v>60</v>
      </c>
      <c r="P40" s="46">
        <v>0.37969999999999998</v>
      </c>
      <c r="Q40" s="47" t="s">
        <v>60</v>
      </c>
      <c r="R40" s="48">
        <v>5</v>
      </c>
      <c r="S40" s="49">
        <v>0.47789999999999999</v>
      </c>
      <c r="T40" s="48">
        <v>0</v>
      </c>
      <c r="U40" s="39">
        <v>5223</v>
      </c>
      <c r="V40" s="46">
        <v>0.46350000000000002</v>
      </c>
      <c r="W40" s="48">
        <v>1</v>
      </c>
      <c r="X40" s="50">
        <v>0.94499999999999995</v>
      </c>
      <c r="Y40" s="51">
        <v>7</v>
      </c>
      <c r="Z40" s="52">
        <v>0</v>
      </c>
      <c r="AA40" s="51">
        <v>0</v>
      </c>
      <c r="AB40" s="61">
        <f>SUM(R40+T40+W40+Y40+AA40+J40+H40)</f>
        <v>27</v>
      </c>
      <c r="AC40" s="62"/>
    </row>
    <row r="41" spans="1:29" ht="79.2" x14ac:dyDescent="0.3">
      <c r="A41" s="31">
        <f t="shared" si="0"/>
        <v>37</v>
      </c>
      <c r="B41" s="32" t="s">
        <v>188</v>
      </c>
      <c r="C41" s="33">
        <v>44865</v>
      </c>
      <c r="D41" s="34" t="s">
        <v>189</v>
      </c>
      <c r="E41" s="35" t="s">
        <v>179</v>
      </c>
      <c r="F41" s="69">
        <v>1993</v>
      </c>
      <c r="G41" s="37">
        <f>2022-F41</f>
        <v>29</v>
      </c>
      <c r="H41" s="70">
        <v>4</v>
      </c>
      <c r="I41" s="65">
        <v>12</v>
      </c>
      <c r="J41" s="40">
        <v>10</v>
      </c>
      <c r="K41" s="41" t="s">
        <v>36</v>
      </c>
      <c r="L41" s="42" t="s">
        <v>36</v>
      </c>
      <c r="M41" s="43" t="s">
        <v>180</v>
      </c>
      <c r="N41" s="69"/>
      <c r="O41" s="69" t="s">
        <v>181</v>
      </c>
      <c r="P41" s="46">
        <v>0.36020000000000002</v>
      </c>
      <c r="Q41" s="47" t="s">
        <v>60</v>
      </c>
      <c r="R41" s="48">
        <v>5</v>
      </c>
      <c r="S41" s="49">
        <v>0.56889999999999996</v>
      </c>
      <c r="T41" s="48">
        <v>0</v>
      </c>
      <c r="U41" s="69">
        <v>1847.8</v>
      </c>
      <c r="V41" s="46">
        <v>0.56889999999999996</v>
      </c>
      <c r="W41" s="48">
        <v>1</v>
      </c>
      <c r="X41" s="50">
        <v>0.85799999999999998</v>
      </c>
      <c r="Y41" s="48">
        <v>7</v>
      </c>
      <c r="Z41" s="52">
        <v>0</v>
      </c>
      <c r="AA41" s="48">
        <v>0</v>
      </c>
      <c r="AB41" s="61">
        <f>SUM(R41+T41+W41+Y41+AA41+J41+H41)</f>
        <v>27</v>
      </c>
      <c r="AC41" s="102"/>
    </row>
    <row r="42" spans="1:29" ht="92.4" x14ac:dyDescent="0.3">
      <c r="A42" s="31">
        <f t="shared" si="0"/>
        <v>38</v>
      </c>
      <c r="B42" s="32" t="s">
        <v>190</v>
      </c>
      <c r="C42" s="33">
        <v>44838</v>
      </c>
      <c r="D42" s="56" t="s">
        <v>191</v>
      </c>
      <c r="E42" s="35" t="s">
        <v>35</v>
      </c>
      <c r="F42" s="65">
        <v>1969</v>
      </c>
      <c r="G42" s="37">
        <f>2022-F42</f>
        <v>53</v>
      </c>
      <c r="H42" s="70">
        <v>10</v>
      </c>
      <c r="I42" s="65">
        <v>12</v>
      </c>
      <c r="J42" s="40">
        <v>10</v>
      </c>
      <c r="K42" s="41" t="s">
        <v>36</v>
      </c>
      <c r="L42" s="42" t="s">
        <v>36</v>
      </c>
      <c r="M42" s="43" t="s">
        <v>103</v>
      </c>
      <c r="N42" s="43"/>
      <c r="O42" s="43" t="s">
        <v>104</v>
      </c>
      <c r="P42" s="73">
        <v>0.49199999999999999</v>
      </c>
      <c r="Q42" s="47" t="s">
        <v>60</v>
      </c>
      <c r="R42" s="48">
        <v>5</v>
      </c>
      <c r="S42" s="67">
        <v>0.52500000000000002</v>
      </c>
      <c r="T42" s="48">
        <v>0</v>
      </c>
      <c r="U42" s="65">
        <v>2800</v>
      </c>
      <c r="V42" s="73">
        <v>0.52500000000000002</v>
      </c>
      <c r="W42" s="48">
        <v>1</v>
      </c>
      <c r="X42" s="73">
        <v>0.66500000000000004</v>
      </c>
      <c r="Y42" s="48">
        <v>0</v>
      </c>
      <c r="Z42" s="52">
        <v>0</v>
      </c>
      <c r="AA42" s="48">
        <v>0</v>
      </c>
      <c r="AB42" s="61">
        <f>SUM(R42+T42+W42+Y42+AA42+J42+H42)</f>
        <v>26</v>
      </c>
      <c r="AC42" s="102"/>
    </row>
    <row r="43" spans="1:29" ht="132" x14ac:dyDescent="0.3">
      <c r="A43" s="31">
        <f t="shared" si="0"/>
        <v>39</v>
      </c>
      <c r="B43" s="32" t="s">
        <v>192</v>
      </c>
      <c r="C43" s="33">
        <v>44788</v>
      </c>
      <c r="D43" s="56" t="s">
        <v>193</v>
      </c>
      <c r="E43" s="35" t="s">
        <v>35</v>
      </c>
      <c r="F43" s="65">
        <v>1986</v>
      </c>
      <c r="G43" s="37">
        <f>2022-F43</f>
        <v>36</v>
      </c>
      <c r="H43" s="70">
        <v>7</v>
      </c>
      <c r="I43" s="65">
        <v>12</v>
      </c>
      <c r="J43" s="40">
        <v>6</v>
      </c>
      <c r="K43" s="41" t="s">
        <v>36</v>
      </c>
      <c r="L43" s="42" t="s">
        <v>36</v>
      </c>
      <c r="M43" s="43" t="s">
        <v>194</v>
      </c>
      <c r="N43" s="65"/>
      <c r="O43" s="58" t="s">
        <v>104</v>
      </c>
      <c r="P43" s="73" t="s">
        <v>195</v>
      </c>
      <c r="Q43" s="43" t="s">
        <v>60</v>
      </c>
      <c r="R43" s="103">
        <v>5</v>
      </c>
      <c r="S43" s="92" t="s">
        <v>196</v>
      </c>
      <c r="T43" s="48">
        <v>0</v>
      </c>
      <c r="U43" s="65">
        <v>4279.2</v>
      </c>
      <c r="V43" s="73">
        <v>0.48899999999999999</v>
      </c>
      <c r="W43" s="94">
        <v>1</v>
      </c>
      <c r="X43" s="73">
        <v>0.98899999999999999</v>
      </c>
      <c r="Y43" s="48"/>
      <c r="Z43" s="52">
        <v>0</v>
      </c>
      <c r="AA43" s="48">
        <v>0</v>
      </c>
      <c r="AB43" s="61">
        <f>SUM(R43+T43+W43+Y43+AA43+J43+H43)</f>
        <v>19</v>
      </c>
      <c r="AC43" s="102"/>
    </row>
    <row r="44" spans="1:29" ht="18" x14ac:dyDescent="0.3">
      <c r="A44" s="104"/>
      <c r="B44" s="32"/>
      <c r="C44" s="74"/>
      <c r="D44" s="56"/>
      <c r="E44" s="35"/>
      <c r="F44" s="65"/>
      <c r="G44" s="37"/>
      <c r="H44" s="70"/>
      <c r="I44" s="65"/>
      <c r="J44" s="40"/>
      <c r="K44" s="41"/>
      <c r="L44" s="42"/>
      <c r="M44" s="75"/>
      <c r="N44" s="65"/>
      <c r="O44" s="43"/>
      <c r="P44" s="73"/>
      <c r="Q44" s="43"/>
      <c r="R44" s="76"/>
      <c r="S44" s="43"/>
      <c r="T44" s="48"/>
      <c r="U44" s="65"/>
      <c r="V44" s="73"/>
      <c r="W44" s="48"/>
      <c r="X44" s="73"/>
      <c r="Y44" s="48"/>
      <c r="Z44" s="52">
        <v>0</v>
      </c>
      <c r="AA44" s="48">
        <v>0</v>
      </c>
      <c r="AB44" s="61"/>
      <c r="AC44" s="102"/>
    </row>
  </sheetData>
  <mergeCells count="12">
    <mergeCell ref="AB3:AB4"/>
    <mergeCell ref="AC3:AC4"/>
    <mergeCell ref="A1:AB1"/>
    <mergeCell ref="A2:AB2"/>
    <mergeCell ref="A3:A4"/>
    <mergeCell ref="B3:E3"/>
    <mergeCell ref="F3:H3"/>
    <mergeCell ref="I3:J3"/>
    <mergeCell ref="K3:U3"/>
    <mergeCell ref="V3:W3"/>
    <mergeCell ref="X3:Y3"/>
    <mergeCell ref="Z3:AA3"/>
  </mergeCells>
  <pageMargins left="0.23622047244094491" right="3.937007874015748E-2" top="0.35433070866141736" bottom="0.35433070866141736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МКД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2022-12-01T08:05:39Z</dcterms:created>
  <dcterms:modified xsi:type="dcterms:W3CDTF">2022-12-01T08:06:09Z</dcterms:modified>
</cp:coreProperties>
</file>