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мен\Комфортная среда\комиссия\2022\заявки 2022\"/>
    </mc:Choice>
  </mc:AlternateContent>
  <bookViews>
    <workbookView xWindow="0" yWindow="0" windowWidth="23040" windowHeight="9384"/>
  </bookViews>
  <sheets>
    <sheet name="рейтинг МКД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" l="1"/>
  <c r="AB35" i="1" l="1"/>
  <c r="G35" i="1"/>
  <c r="AB34" i="1"/>
  <c r="G34" i="1"/>
  <c r="AB33" i="1"/>
  <c r="G33" i="1"/>
  <c r="AB32" i="1"/>
  <c r="G32" i="1"/>
  <c r="AB31" i="1"/>
  <c r="G31" i="1"/>
  <c r="AB30" i="1"/>
  <c r="G30" i="1"/>
  <c r="AB29" i="1"/>
  <c r="G29" i="1"/>
  <c r="AB28" i="1"/>
  <c r="G28" i="1"/>
  <c r="AB27" i="1"/>
  <c r="AB26" i="1"/>
  <c r="G26" i="1"/>
  <c r="AB25" i="1"/>
  <c r="G25" i="1"/>
  <c r="AB23" i="1"/>
  <c r="G23" i="1"/>
  <c r="AB22" i="1"/>
  <c r="AB21" i="1"/>
  <c r="AB20" i="1"/>
  <c r="G20" i="1"/>
  <c r="AB19" i="1"/>
  <c r="G19" i="1"/>
  <c r="AB18" i="1"/>
  <c r="G18" i="1"/>
  <c r="AB17" i="1"/>
  <c r="G17" i="1"/>
  <c r="AB16" i="1"/>
  <c r="G16" i="1"/>
  <c r="AB15" i="1"/>
  <c r="G15" i="1"/>
  <c r="AB14" i="1"/>
  <c r="G14" i="1"/>
  <c r="AB13" i="1"/>
  <c r="AB12" i="1"/>
  <c r="AB11" i="1"/>
  <c r="G11" i="1"/>
  <c r="AB10" i="1"/>
  <c r="G10" i="1"/>
  <c r="AB9" i="1"/>
  <c r="AB8" i="1"/>
  <c r="G8" i="1"/>
  <c r="AB7" i="1"/>
  <c r="G7" i="1"/>
  <c r="AB6" i="1"/>
  <c r="AB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<sst xmlns="http://schemas.openxmlformats.org/spreadsheetml/2006/main" count="283" uniqueCount="137">
  <si>
    <t xml:space="preserve"> оценка заявок, принятых с 01.06.2021 по 30.10.2021 г.</t>
  </si>
  <si>
    <t>№ п/п</t>
  </si>
  <si>
    <t>Общие сведения о территории</t>
  </si>
  <si>
    <t xml:space="preserve">критерий 1 </t>
  </si>
  <si>
    <r>
      <rPr>
        <b/>
        <sz val="12"/>
        <color rgb="FF000000"/>
        <rFont val="Times New Roman"/>
        <family val="1"/>
        <charset val="204"/>
      </rPr>
      <t>критерий 2</t>
    </r>
    <r>
      <rPr>
        <sz val="12"/>
        <color rgb="FF000000"/>
        <rFont val="Times New Roman"/>
        <family val="1"/>
        <charset val="204"/>
      </rPr>
      <t xml:space="preserve"> проведение ремонтра дорожных покрытий </t>
    </r>
  </si>
  <si>
    <t>Выполнение необходимых условий и принятие решений общим собранием собственников</t>
  </si>
  <si>
    <t>критерий 4</t>
  </si>
  <si>
    <t>критерий 3</t>
  </si>
  <si>
    <t>критерий 7</t>
  </si>
  <si>
    <t>итого баллов</t>
  </si>
  <si>
    <t>предложения/замечания</t>
  </si>
  <si>
    <t>№ п/п в Журнале</t>
  </si>
  <si>
    <t>Дата</t>
  </si>
  <si>
    <t>Объект</t>
  </si>
  <si>
    <t>Депутат/округ</t>
  </si>
  <si>
    <t>год постройки</t>
  </si>
  <si>
    <t>срок эксплуатации</t>
  </si>
  <si>
    <t>баллы</t>
  </si>
  <si>
    <t>лет до даты проведения оценки</t>
  </si>
  <si>
    <t>Баллы</t>
  </si>
  <si>
    <t>выбран и реализован способ управления мкд</t>
  </si>
  <si>
    <t>совет дома выбран (да)/не выбран (нет)</t>
  </si>
  <si>
    <t>минимальный перечень</t>
  </si>
  <si>
    <t>дополнительный перечень</t>
  </si>
  <si>
    <t>трудовое участие</t>
  </si>
  <si>
    <t>обязательство принять в общедомовое им-во с последующим содержанием</t>
  </si>
  <si>
    <t>софинансирование</t>
  </si>
  <si>
    <t>схема разработана, утверждена п.6 баллы (10- есть проект со сметой 5- схема на топограф.съемке)</t>
  </si>
  <si>
    <t>вопрос обеспечения в ходе благоустройства доступности для МГН</t>
  </si>
  <si>
    <t>Баллы (критерий 5 "Существует необхо-димость для организации безъбарьерного доступа")</t>
  </si>
  <si>
    <t>предварительная стоимость тыс.руб</t>
  </si>
  <si>
    <t xml:space="preserve">% проголосовавших за предложение по включению в МП </t>
  </si>
  <si>
    <t>финансовая дисциплина % своевременной оплаты</t>
  </si>
  <si>
    <t xml:space="preserve">синхронизация выполнения работ с иными             программами МО </t>
  </si>
  <si>
    <t>Новоселов, д.32</t>
  </si>
  <si>
    <t>Иванов Д.О.</t>
  </si>
  <si>
    <t>более 12</t>
  </si>
  <si>
    <t>да</t>
  </si>
  <si>
    <t>ходатайство председателя</t>
  </si>
  <si>
    <t>нет сведений</t>
  </si>
  <si>
    <t>Новоселов, д.34</t>
  </si>
  <si>
    <t>ремонт покрытия дворового проезда, пешеходных зон,парковка, освещение</t>
  </si>
  <si>
    <t>Текстильная, д. 2</t>
  </si>
  <si>
    <t>Неваленная Г.И.</t>
  </si>
  <si>
    <t>ремонт дорожного покрытия дворового проезда,тротуаров,  парковка, установка урн, скамеек, освещение, озеленение</t>
  </si>
  <si>
    <r>
      <rPr>
        <i/>
        <sz val="10"/>
        <color rgb="FFFF0000"/>
        <rFont val="Times New Roman"/>
        <family val="1"/>
        <charset val="204"/>
      </rPr>
      <t>искусственные дорожные неровности</t>
    </r>
    <r>
      <rPr>
        <sz val="10"/>
        <rFont val="Times New Roman"/>
        <family val="1"/>
        <charset val="204"/>
      </rPr>
      <t xml:space="preserve">, детский и спортивный комплекс, </t>
    </r>
    <r>
      <rPr>
        <i/>
        <sz val="10"/>
        <color rgb="FFFF0000"/>
        <rFont val="Times New Roman"/>
        <family val="1"/>
        <charset val="204"/>
      </rPr>
      <t>контейнерная площадка и площадка для выбивания ковров</t>
    </r>
  </si>
  <si>
    <t>Лесная, д. 10</t>
  </si>
  <si>
    <t>Гаврилов С.В.</t>
  </si>
  <si>
    <t>ремонт дорожных покрытий, снос аварийных деревьев, установка скамеек</t>
  </si>
  <si>
    <t>Западная, д. 31</t>
  </si>
  <si>
    <t>Николаева Л.А.</t>
  </si>
  <si>
    <t>ремонт дорожного покрытия дворового проезда, пешеходных зон,урны, скамейки, парковка, озеленение</t>
  </si>
  <si>
    <t>качели, ограждение</t>
  </si>
  <si>
    <t>нет</t>
  </si>
  <si>
    <t>да (Реконструкция ул.Кузбасской дивизии) 2021-2022</t>
  </si>
  <si>
    <t>Звездная, д. 11</t>
  </si>
  <si>
    <t>Барабанов Д.А.</t>
  </si>
  <si>
    <t>ремонт дорожного покрытия дворового проезда,тротуаров, пешеходных дорожек,   озеленение, установка урн.</t>
  </si>
  <si>
    <t>отказ 66,9%</t>
  </si>
  <si>
    <t>отказ 55,02%</t>
  </si>
  <si>
    <t>Рижский пр., д.15</t>
  </si>
  <si>
    <t>Баев А.В.</t>
  </si>
  <si>
    <t>ремонт дорожного покрытия дворового проезда,тротуаров,  парковка, освещение, озеленение, установка урн.</t>
  </si>
  <si>
    <t>Киселева, д.15</t>
  </si>
  <si>
    <t>Цецерский И.Н.</t>
  </si>
  <si>
    <t>ремонт покрытия дворового проезда, пешеходных зон,урны, скамейки, парковка, озеленение</t>
  </si>
  <si>
    <t>Западная, д. 21А</t>
  </si>
  <si>
    <t>карусель, песочный дворик, воркаут, ограждение</t>
  </si>
  <si>
    <t>да (Реконструкция ул.Кузбасской дивизии) 2021-2023</t>
  </si>
  <si>
    <t>Юбилейная, д.83</t>
  </si>
  <si>
    <t>Полонская Е.А.</t>
  </si>
  <si>
    <t>искусственные дорожные неровности,дорожные знаки</t>
  </si>
  <si>
    <t>Коммунальная, д. 46</t>
  </si>
  <si>
    <t>Пожидаева Ю.В.</t>
  </si>
  <si>
    <t>ремонт,восстановление тротуаров,оборудование парковки,установка урн, скамеек, освещение.</t>
  </si>
  <si>
    <r>
      <t>установка оргаждения,</t>
    </r>
    <r>
      <rPr>
        <i/>
        <sz val="10"/>
        <color rgb="FFFF0000"/>
        <rFont val="Times New Roman"/>
        <family val="1"/>
        <charset val="204"/>
      </rPr>
      <t>искусственных дорожных неровностей (полусфер)</t>
    </r>
  </si>
  <si>
    <t>Первомайская, д. 6</t>
  </si>
  <si>
    <t>Стороненков Г.М.</t>
  </si>
  <si>
    <t>ремонт,восстановление дорожных покрытий,оборудование парковки,установка урн, скамеек</t>
  </si>
  <si>
    <t>письмо председа      теля</t>
  </si>
  <si>
    <t>Георгиевская, д. 6/8</t>
  </si>
  <si>
    <t>Турчин Г.М.</t>
  </si>
  <si>
    <t>Парковка, ремонт дорожных покрытий проезда, пешеходных дорожек,  озеленение, установка урн, скамеек</t>
  </si>
  <si>
    <t>ограждение зеленой зоны</t>
  </si>
  <si>
    <t>Советская, д. 39</t>
  </si>
  <si>
    <t>Парковка, ремонт дорожных покрытий проезда, пешеходных дорожек, площадка для отдыха, озеленение, установка урн, скамеек</t>
  </si>
  <si>
    <t>оргаждение зеленой зоны</t>
  </si>
  <si>
    <t>Гражданская, д. 7</t>
  </si>
  <si>
    <t>ремонт дорожного покрытия дворового проезда,тротуаров, пешеходных дорожек,  парковка,  озеленение.</t>
  </si>
  <si>
    <t>детская площадка</t>
  </si>
  <si>
    <t>Новоселов, д.48</t>
  </si>
  <si>
    <t>детская и спортивная площадки</t>
  </si>
  <si>
    <t>Белинского, д.85А</t>
  </si>
  <si>
    <r>
      <rPr>
        <sz val="10"/>
        <rFont val="Times New Roman"/>
        <family val="1"/>
        <charset val="204"/>
      </rPr>
      <t>детская и спортивная площадка.</t>
    </r>
    <r>
      <rPr>
        <i/>
        <sz val="10"/>
        <rFont val="Times New Roman"/>
        <family val="1"/>
        <charset val="204"/>
      </rPr>
      <t xml:space="preserve">                  </t>
    </r>
    <r>
      <rPr>
        <i/>
        <sz val="10"/>
        <color rgb="FFFF0000"/>
        <rFont val="Times New Roman"/>
        <family val="1"/>
        <charset val="204"/>
      </rPr>
      <t xml:space="preserve">  установка контейнерной площадки( нет в перечне)</t>
    </r>
  </si>
  <si>
    <t>Некрасова, д.16</t>
  </si>
  <si>
    <t>нет копии договора управления</t>
  </si>
  <si>
    <t>ремонт дорожного покрытия дворового проезда, ,урны, скамейки, парковка, освещение</t>
  </si>
  <si>
    <t xml:space="preserve">спортивная площадка, установка </t>
  </si>
  <si>
    <t>прописано председателем</t>
  </si>
  <si>
    <t>Кузбасской Дивизии, д. 32</t>
  </si>
  <si>
    <t>ремонт дорожного покрытия дворового проезда,тротуаров, пешеходных дорожек,  парковка,  озеленение, установка урн, скамеек</t>
  </si>
  <si>
    <t>замена контейнерной площадки (нет в перечне работ программы)</t>
  </si>
  <si>
    <t>Труда, д. 5</t>
  </si>
  <si>
    <t>ремонт дорожного покрытия дворового проезда,тротуаров, пешеходных дорожек, парковка,  освещение, озеленение, установка урн, скамеек.</t>
  </si>
  <si>
    <t>Военный городок-3, д. 120</t>
  </si>
  <si>
    <t>ремонт дорожного покрытия дворового проезда,тротуаров, пешеходных дорожек,  парковка, урны, скамейки.</t>
  </si>
  <si>
    <t>детская, спортивная площадки</t>
  </si>
  <si>
    <t>Юбилейная, д.51</t>
  </si>
  <si>
    <t>Федорова О.А.</t>
  </si>
  <si>
    <t>урны, скамейки, тротуар, освещение, озеленение</t>
  </si>
  <si>
    <r>
      <t xml:space="preserve">детский, спортивный комплекс. </t>
    </r>
    <r>
      <rPr>
        <i/>
        <sz val="10"/>
        <color rgb="FFFF0000"/>
        <rFont val="Times New Roman"/>
        <family val="1"/>
        <charset val="204"/>
      </rPr>
      <t>шлагбаум на парковке(нет в перечне работ программы)</t>
    </r>
  </si>
  <si>
    <t>Рижский пр., д. 22</t>
  </si>
  <si>
    <t>ремонт дорожного покрытия дворового проезда,тротуаров, пешеходных дорожек,  парковка.</t>
  </si>
  <si>
    <t>Западная, д. 22</t>
  </si>
  <si>
    <t>ремонт,восстановление пешеходных зон,оборудование парковки,установка урн, скамеек</t>
  </si>
  <si>
    <t>Индустриальная, д. 4</t>
  </si>
  <si>
    <t>ямочный ремонт дорожного покрытия дворового проезда, обустройство тротуаров, пешеходных дорожек,  парковки, освещение, установка урн, скамеек.</t>
  </si>
  <si>
    <t>искусственные дорожные неровности, ограждения.</t>
  </si>
  <si>
    <t>Московская, д. 1</t>
  </si>
  <si>
    <t>ремонт дорожного покрытия дворового проезда,установка урн, скамеек</t>
  </si>
  <si>
    <t>Западная, д. 4</t>
  </si>
  <si>
    <t>Болотин К.В.</t>
  </si>
  <si>
    <t>ремонт,восстановление дорожных покрытий, тротуаров,оборудование парковки,освещение, озеленение.</t>
  </si>
  <si>
    <t>Рокоссовского, д. 11</t>
  </si>
  <si>
    <t>ремонт,восстановление тротуаров,оборудование парковки,установка урн, скамеек, озеленение.</t>
  </si>
  <si>
    <t>А.Алехина, д.24</t>
  </si>
  <si>
    <t>ремонт дорожного покрытия дворового проезда, ,урны, скамейки, парковка, освещение, озеленение</t>
  </si>
  <si>
    <t>1994( стоимость детской площадки)</t>
  </si>
  <si>
    <t>Западная, д. 20А</t>
  </si>
  <si>
    <t>ремонт,восстановление дорожных покрытий, тротуаров,оборудование парковки,установка урн, скамеек.</t>
  </si>
  <si>
    <t>Шелгунова 9/2</t>
  </si>
  <si>
    <t>Колосов С.П.</t>
  </si>
  <si>
    <t>зарегистрирована, отдана на доработку</t>
  </si>
  <si>
    <t>Акт визуального осмотра от 19.06.2018</t>
  </si>
  <si>
    <t>ремонт покрытия дворового проезда, пешеходных зон,парковка, озеленение выполнено в 2022</t>
  </si>
  <si>
    <t>ремонт дорожного покрытия дворового проезда,  парковка, освещение, озеленение выполнено 2022</t>
  </si>
  <si>
    <t>ремонт дорожного покрытия дворового проезда,тротуаров, пешеходных дорожек,  парковка, освещение, озеленение выполнено в 2022г. установка урн, скамеек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</si>
</sst>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4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9" fillId="3" borderId="8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8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0" fontId="9" fillId="0" borderId="8" xfId="0" applyNumberFormat="1" applyFont="1" applyFill="1" applyBorder="1" applyAlignment="1">
      <alignment horizontal="center" vertical="center" shrinkToFit="1"/>
    </xf>
    <xf numFmtId="0" fontId="11" fillId="4" borderId="8" xfId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shrinkToFit="1"/>
    </xf>
    <xf numFmtId="9" fontId="9" fillId="0" borderId="8" xfId="0" applyNumberFormat="1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9" fillId="6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shrinkToFit="1"/>
    </xf>
    <xf numFmtId="0" fontId="9" fillId="0" borderId="8" xfId="1" applyFont="1" applyBorder="1" applyAlignment="1">
      <alignment horizontal="center" vertical="center" wrapText="1"/>
    </xf>
    <xf numFmtId="10" fontId="9" fillId="0" borderId="8" xfId="1" applyNumberFormat="1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 shrinkToFit="1"/>
    </xf>
    <xf numFmtId="10" fontId="9" fillId="0" borderId="8" xfId="0" applyNumberFormat="1" applyFont="1" applyFill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shrinkToFit="1"/>
    </xf>
    <xf numFmtId="0" fontId="19" fillId="6" borderId="8" xfId="0" applyFont="1" applyFill="1" applyBorder="1" applyAlignment="1">
      <alignment horizontal="center" vertical="center" wrapText="1" shrinkToFit="1"/>
    </xf>
    <xf numFmtId="0" fontId="19" fillId="4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 shrinkToFit="1"/>
    </xf>
    <xf numFmtId="0" fontId="20" fillId="0" borderId="0" xfId="0" applyFont="1"/>
    <xf numFmtId="0" fontId="16" fillId="0" borderId="8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14" fontId="9" fillId="0" borderId="8" xfId="0" applyNumberFormat="1" applyFont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left" vertical="center" shrinkToFit="1"/>
    </xf>
    <xf numFmtId="0" fontId="22" fillId="0" borderId="8" xfId="0" applyFont="1" applyBorder="1" applyAlignment="1">
      <alignment horizontal="center" vertical="center" wrapText="1"/>
    </xf>
    <xf numFmtId="0" fontId="0" fillId="0" borderId="0" xfId="0" applyFill="1"/>
    <xf numFmtId="0" fontId="9" fillId="0" borderId="8" xfId="0" applyFont="1" applyFill="1" applyBorder="1" applyAlignment="1">
      <alignment horizontal="center" shrinkToFit="1"/>
    </xf>
    <xf numFmtId="9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9" fontId="9" fillId="0" borderId="8" xfId="1" applyNumberFormat="1" applyFont="1" applyBorder="1" applyAlignment="1">
      <alignment horizontal="center" vertical="center"/>
    </xf>
    <xf numFmtId="0" fontId="20" fillId="0" borderId="0" xfId="0" applyFont="1" applyFill="1"/>
    <xf numFmtId="14" fontId="24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19" fillId="5" borderId="8" xfId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0" fontId="25" fillId="0" borderId="8" xfId="0" applyNumberFormat="1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 shrinkToFit="1"/>
    </xf>
    <xf numFmtId="10" fontId="9" fillId="0" borderId="8" xfId="0" applyNumberFormat="1" applyFont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left"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10" fontId="2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8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14" fontId="24" fillId="0" borderId="0" xfId="0" applyNumberFormat="1" applyFont="1" applyAlignment="1">
      <alignment horizont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 shrinkToFi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M14" sqref="M14"/>
    </sheetView>
  </sheetViews>
  <sheetFormatPr defaultRowHeight="17.399999999999999" x14ac:dyDescent="0.3"/>
  <cols>
    <col min="2" max="2" width="11" customWidth="1"/>
    <col min="3" max="3" width="11.6640625" style="86" customWidth="1"/>
    <col min="4" max="4" width="25.21875" style="80" customWidth="1"/>
    <col min="5" max="5" width="14.21875" style="87" customWidth="1"/>
    <col min="6" max="7" width="8.5546875" style="88" customWidth="1"/>
    <col min="8" max="8" width="8.5546875" style="89" customWidth="1"/>
    <col min="9" max="9" width="8.6640625" style="90" customWidth="1"/>
    <col min="10" max="10" width="16.33203125" style="90" customWidth="1"/>
    <col min="11" max="12" width="16.33203125" style="91" customWidth="1"/>
    <col min="13" max="14" width="16.44140625" customWidth="1"/>
    <col min="15" max="15" width="9.88671875" customWidth="1"/>
    <col min="16" max="16" width="12.88671875" customWidth="1"/>
    <col min="17" max="17" width="8.33203125" customWidth="1"/>
    <col min="18" max="18" width="12.33203125" customWidth="1"/>
    <col min="19" max="19" width="11.21875" customWidth="1"/>
    <col min="20" max="20" width="13.21875" customWidth="1"/>
    <col min="21" max="21" width="9.88671875" customWidth="1"/>
    <col min="22" max="22" width="12.44140625" customWidth="1"/>
    <col min="24" max="24" width="11.33203125" style="54" customWidth="1"/>
    <col min="26" max="26" width="14.6640625" style="87" customWidth="1"/>
    <col min="28" max="28" width="14.44140625" style="90" customWidth="1"/>
    <col min="29" max="29" width="13.44140625" style="1" customWidth="1"/>
    <col min="30" max="30" width="13.109375" customWidth="1"/>
  </cols>
  <sheetData>
    <row r="1" spans="1:29" ht="31.5" customHeight="1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9" ht="15.6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9" ht="102" customHeight="1" x14ac:dyDescent="0.3">
      <c r="A3" s="100" t="s">
        <v>1</v>
      </c>
      <c r="B3" s="102" t="s">
        <v>2</v>
      </c>
      <c r="C3" s="103"/>
      <c r="D3" s="103"/>
      <c r="E3" s="104"/>
      <c r="F3" s="105" t="s">
        <v>3</v>
      </c>
      <c r="G3" s="103"/>
      <c r="H3" s="104"/>
      <c r="I3" s="102" t="s">
        <v>4</v>
      </c>
      <c r="J3" s="104"/>
      <c r="K3" s="102" t="s">
        <v>5</v>
      </c>
      <c r="L3" s="103"/>
      <c r="M3" s="103"/>
      <c r="N3" s="103"/>
      <c r="O3" s="103"/>
      <c r="P3" s="103"/>
      <c r="Q3" s="103"/>
      <c r="R3" s="103"/>
      <c r="S3" s="103"/>
      <c r="T3" s="103"/>
      <c r="U3" s="104"/>
      <c r="V3" s="106" t="s">
        <v>6</v>
      </c>
      <c r="W3" s="106"/>
      <c r="X3" s="107" t="s">
        <v>7</v>
      </c>
      <c r="Y3" s="107"/>
      <c r="Z3" s="107" t="s">
        <v>8</v>
      </c>
      <c r="AA3" s="107"/>
      <c r="AB3" s="92" t="s">
        <v>9</v>
      </c>
      <c r="AC3" s="94" t="s">
        <v>10</v>
      </c>
    </row>
    <row r="4" spans="1:29" ht="132" x14ac:dyDescent="0.3">
      <c r="A4" s="101"/>
      <c r="B4" s="2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7" t="s">
        <v>17</v>
      </c>
      <c r="I4" s="8" t="s">
        <v>18</v>
      </c>
      <c r="J4" s="9" t="s">
        <v>19</v>
      </c>
      <c r="K4" s="10" t="s">
        <v>20</v>
      </c>
      <c r="L4" s="11" t="s">
        <v>21</v>
      </c>
      <c r="M4" s="6" t="s">
        <v>22</v>
      </c>
      <c r="N4" s="6" t="s">
        <v>23</v>
      </c>
      <c r="O4" s="6" t="s">
        <v>24</v>
      </c>
      <c r="P4" s="6" t="s">
        <v>25</v>
      </c>
      <c r="Q4" s="6" t="s">
        <v>26</v>
      </c>
      <c r="R4" s="12" t="s">
        <v>27</v>
      </c>
      <c r="S4" s="6" t="s">
        <v>28</v>
      </c>
      <c r="T4" s="12" t="s">
        <v>29</v>
      </c>
      <c r="U4" s="6" t="s">
        <v>30</v>
      </c>
      <c r="V4" s="6" t="s">
        <v>31</v>
      </c>
      <c r="W4" s="9" t="s">
        <v>19</v>
      </c>
      <c r="X4" s="13" t="s">
        <v>32</v>
      </c>
      <c r="Y4" s="9" t="s">
        <v>19</v>
      </c>
      <c r="Z4" s="14" t="s">
        <v>33</v>
      </c>
      <c r="AA4" s="9" t="s">
        <v>19</v>
      </c>
      <c r="AB4" s="93"/>
      <c r="AC4" s="95"/>
    </row>
    <row r="5" spans="1:29" ht="92.4" x14ac:dyDescent="0.3">
      <c r="A5" s="15">
        <f t="shared" ref="A5:A29" si="0">A4+1</f>
        <v>1</v>
      </c>
      <c r="B5" s="16">
        <v>3</v>
      </c>
      <c r="C5" s="17">
        <v>44350</v>
      </c>
      <c r="D5" s="18" t="s">
        <v>34</v>
      </c>
      <c r="E5" s="19" t="s">
        <v>35</v>
      </c>
      <c r="F5" s="20">
        <v>1973</v>
      </c>
      <c r="G5" s="21">
        <v>48</v>
      </c>
      <c r="H5" s="22">
        <v>10</v>
      </c>
      <c r="I5" s="20" t="s">
        <v>36</v>
      </c>
      <c r="J5" s="23">
        <v>10</v>
      </c>
      <c r="K5" s="24" t="s">
        <v>37</v>
      </c>
      <c r="L5" s="25" t="s">
        <v>37</v>
      </c>
      <c r="M5" s="108" t="s">
        <v>134</v>
      </c>
      <c r="N5" s="26"/>
      <c r="O5" s="20"/>
      <c r="P5" s="27">
        <v>0.69120000000000004</v>
      </c>
      <c r="Q5" s="20"/>
      <c r="R5" s="28">
        <v>5</v>
      </c>
      <c r="S5" s="26" t="s">
        <v>38</v>
      </c>
      <c r="T5" s="29">
        <v>10</v>
      </c>
      <c r="U5" s="20">
        <v>3666.33</v>
      </c>
      <c r="V5" s="30">
        <v>0.74</v>
      </c>
      <c r="W5" s="31">
        <v>3</v>
      </c>
      <c r="X5" s="27">
        <v>0.97499999999999998</v>
      </c>
      <c r="Y5" s="29">
        <v>10</v>
      </c>
      <c r="Z5" s="32" t="s">
        <v>39</v>
      </c>
      <c r="AA5" s="29"/>
      <c r="AB5" s="33">
        <f t="shared" ref="AB5:AB35" si="1">SUM(R5+T5+W5+Y5+AA5+J5+H5)</f>
        <v>48</v>
      </c>
      <c r="AC5" s="34"/>
    </row>
    <row r="6" spans="1:29" ht="79.2" x14ac:dyDescent="0.3">
      <c r="A6" s="15">
        <f t="shared" si="0"/>
        <v>2</v>
      </c>
      <c r="B6" s="16">
        <v>2</v>
      </c>
      <c r="C6" s="35">
        <v>44350</v>
      </c>
      <c r="D6" s="18" t="s">
        <v>40</v>
      </c>
      <c r="E6" s="19" t="s">
        <v>35</v>
      </c>
      <c r="F6" s="20">
        <v>1973</v>
      </c>
      <c r="G6" s="21">
        <v>48</v>
      </c>
      <c r="H6" s="22">
        <v>10</v>
      </c>
      <c r="I6" s="20" t="s">
        <v>36</v>
      </c>
      <c r="J6" s="23">
        <v>10</v>
      </c>
      <c r="K6" s="24" t="s">
        <v>37</v>
      </c>
      <c r="L6" s="25" t="s">
        <v>37</v>
      </c>
      <c r="M6" s="26" t="s">
        <v>41</v>
      </c>
      <c r="N6" s="20"/>
      <c r="O6" s="20"/>
      <c r="P6" s="27">
        <v>0.72899999999999998</v>
      </c>
      <c r="Q6" s="20"/>
      <c r="R6" s="28">
        <v>5</v>
      </c>
      <c r="S6" s="26" t="s">
        <v>38</v>
      </c>
      <c r="T6" s="29">
        <v>10</v>
      </c>
      <c r="U6" s="20">
        <v>2150.4499999999998</v>
      </c>
      <c r="V6" s="27">
        <v>0.74639999999999995</v>
      </c>
      <c r="W6" s="29">
        <v>3</v>
      </c>
      <c r="X6" s="27">
        <v>0.98309999999999997</v>
      </c>
      <c r="Y6" s="29">
        <v>10</v>
      </c>
      <c r="Z6" s="32" t="s">
        <v>39</v>
      </c>
      <c r="AA6" s="29"/>
      <c r="AB6" s="36">
        <f t="shared" si="1"/>
        <v>48</v>
      </c>
      <c r="AC6" s="37"/>
    </row>
    <row r="7" spans="1:29" ht="132" x14ac:dyDescent="0.3">
      <c r="A7" s="15">
        <f t="shared" si="0"/>
        <v>3</v>
      </c>
      <c r="B7" s="16">
        <v>12</v>
      </c>
      <c r="C7" s="17">
        <v>44448</v>
      </c>
      <c r="D7" s="38" t="s">
        <v>42</v>
      </c>
      <c r="E7" s="19" t="s">
        <v>43</v>
      </c>
      <c r="F7" s="21">
        <v>1972</v>
      </c>
      <c r="G7" s="21">
        <f>2021-F7</f>
        <v>49</v>
      </c>
      <c r="H7" s="23">
        <v>10</v>
      </c>
      <c r="I7" s="21" t="s">
        <v>36</v>
      </c>
      <c r="J7" s="23">
        <v>10</v>
      </c>
      <c r="K7" s="24" t="s">
        <v>37</v>
      </c>
      <c r="L7" s="25" t="s">
        <v>37</v>
      </c>
      <c r="M7" s="26" t="s">
        <v>44</v>
      </c>
      <c r="N7" s="39" t="s">
        <v>45</v>
      </c>
      <c r="O7" s="40">
        <v>0.73799999999999999</v>
      </c>
      <c r="P7" s="40">
        <v>0.73799999999999999</v>
      </c>
      <c r="Q7" s="21"/>
      <c r="R7" s="41">
        <v>5</v>
      </c>
      <c r="S7" s="40">
        <v>0.73799999999999999</v>
      </c>
      <c r="T7" s="29">
        <v>10</v>
      </c>
      <c r="U7" s="21"/>
      <c r="V7" s="40">
        <v>0.73799999999999999</v>
      </c>
      <c r="W7" s="29">
        <v>3</v>
      </c>
      <c r="X7" s="27">
        <v>0.97199999999999998</v>
      </c>
      <c r="Y7" s="29">
        <v>10</v>
      </c>
      <c r="Z7" s="32" t="s">
        <v>39</v>
      </c>
      <c r="AA7" s="29"/>
      <c r="AB7" s="36">
        <f t="shared" si="1"/>
        <v>48</v>
      </c>
      <c r="AC7" s="37"/>
    </row>
    <row r="8" spans="1:29" ht="66" x14ac:dyDescent="0.3">
      <c r="A8" s="15">
        <f t="shared" si="0"/>
        <v>4</v>
      </c>
      <c r="B8" s="16">
        <v>36</v>
      </c>
      <c r="C8" s="17">
        <v>44499</v>
      </c>
      <c r="D8" s="18" t="s">
        <v>46</v>
      </c>
      <c r="E8" s="19" t="s">
        <v>47</v>
      </c>
      <c r="F8" s="20">
        <v>1960</v>
      </c>
      <c r="G8" s="21">
        <f>2021-F8</f>
        <v>61</v>
      </c>
      <c r="H8" s="22">
        <v>10</v>
      </c>
      <c r="I8" s="20" t="s">
        <v>36</v>
      </c>
      <c r="J8" s="23">
        <v>10</v>
      </c>
      <c r="K8" s="24" t="s">
        <v>37</v>
      </c>
      <c r="L8" s="42" t="s">
        <v>37</v>
      </c>
      <c r="M8" s="26" t="s">
        <v>48</v>
      </c>
      <c r="N8" s="20"/>
      <c r="O8" s="27">
        <v>0.88700000000000001</v>
      </c>
      <c r="P8" s="27">
        <v>0.88700000000000001</v>
      </c>
      <c r="Q8" s="20"/>
      <c r="R8" s="29">
        <v>10</v>
      </c>
      <c r="S8" s="43">
        <v>0.88700000000000001</v>
      </c>
      <c r="T8" s="29"/>
      <c r="U8" s="20">
        <v>485.04300000000001</v>
      </c>
      <c r="V8" s="20">
        <v>88.7</v>
      </c>
      <c r="W8" s="29">
        <v>7</v>
      </c>
      <c r="X8" s="20">
        <v>97.6</v>
      </c>
      <c r="Y8" s="29">
        <v>10</v>
      </c>
      <c r="Z8" s="32" t="s">
        <v>39</v>
      </c>
      <c r="AA8" s="29"/>
      <c r="AB8" s="36">
        <f t="shared" si="1"/>
        <v>47</v>
      </c>
      <c r="AC8" s="37"/>
    </row>
    <row r="9" spans="1:29" ht="75.599999999999994" customHeight="1" x14ac:dyDescent="0.3">
      <c r="A9" s="15">
        <f t="shared" si="0"/>
        <v>5</v>
      </c>
      <c r="B9" s="44">
        <v>7</v>
      </c>
      <c r="C9" s="17">
        <v>44399</v>
      </c>
      <c r="D9" s="18" t="s">
        <v>49</v>
      </c>
      <c r="E9" s="19" t="s">
        <v>50</v>
      </c>
      <c r="F9" s="20">
        <v>1987</v>
      </c>
      <c r="G9" s="21">
        <v>34</v>
      </c>
      <c r="H9" s="22">
        <v>7</v>
      </c>
      <c r="I9" s="21" t="s">
        <v>36</v>
      </c>
      <c r="J9" s="23">
        <v>10</v>
      </c>
      <c r="K9" s="24" t="s">
        <v>37</v>
      </c>
      <c r="L9" s="25" t="s">
        <v>37</v>
      </c>
      <c r="M9" s="26" t="s">
        <v>51</v>
      </c>
      <c r="N9" s="26" t="s">
        <v>52</v>
      </c>
      <c r="O9" s="27">
        <v>0.83109999999999995</v>
      </c>
      <c r="P9" s="27">
        <v>0.83699999999999997</v>
      </c>
      <c r="Q9" s="20"/>
      <c r="R9" s="28">
        <v>5</v>
      </c>
      <c r="S9" s="21" t="s">
        <v>53</v>
      </c>
      <c r="T9" s="29"/>
      <c r="U9" s="20">
        <v>17484.349999999999</v>
      </c>
      <c r="V9" s="27">
        <v>0.85540000000000005</v>
      </c>
      <c r="W9" s="29">
        <v>7</v>
      </c>
      <c r="X9" s="30">
        <v>1</v>
      </c>
      <c r="Y9" s="29">
        <v>10</v>
      </c>
      <c r="Z9" s="45" t="s">
        <v>54</v>
      </c>
      <c r="AA9" s="29">
        <v>5</v>
      </c>
      <c r="AB9" s="36">
        <f t="shared" si="1"/>
        <v>44</v>
      </c>
      <c r="AC9" s="37"/>
    </row>
    <row r="10" spans="1:29" ht="100.2" customHeight="1" x14ac:dyDescent="0.3">
      <c r="A10" s="15">
        <f t="shared" si="0"/>
        <v>6</v>
      </c>
      <c r="B10" s="16">
        <v>16</v>
      </c>
      <c r="C10" s="17">
        <v>44477</v>
      </c>
      <c r="D10" s="18" t="s">
        <v>55</v>
      </c>
      <c r="E10" s="19" t="s">
        <v>56</v>
      </c>
      <c r="F10" s="20">
        <v>1977</v>
      </c>
      <c r="G10" s="21">
        <f>2021-F10</f>
        <v>44</v>
      </c>
      <c r="H10" s="22">
        <v>10</v>
      </c>
      <c r="I10" s="20" t="s">
        <v>36</v>
      </c>
      <c r="J10" s="23">
        <v>10</v>
      </c>
      <c r="K10" s="24" t="s">
        <v>37</v>
      </c>
      <c r="L10" s="25" t="s">
        <v>37</v>
      </c>
      <c r="M10" s="26" t="s">
        <v>57</v>
      </c>
      <c r="N10" s="20"/>
      <c r="O10" s="27">
        <v>0.6109</v>
      </c>
      <c r="P10" s="27">
        <v>0.61470000000000002</v>
      </c>
      <c r="Q10" s="20" t="s">
        <v>58</v>
      </c>
      <c r="R10" s="46">
        <v>10</v>
      </c>
      <c r="S10" s="47" t="s">
        <v>59</v>
      </c>
      <c r="T10" s="29"/>
      <c r="U10" s="20">
        <v>2964.5</v>
      </c>
      <c r="V10" s="27">
        <v>0.73629999999999995</v>
      </c>
      <c r="W10" s="31">
        <v>3</v>
      </c>
      <c r="X10" s="27">
        <v>0.92400000000000004</v>
      </c>
      <c r="Y10" s="29">
        <v>10</v>
      </c>
      <c r="Z10" s="32" t="s">
        <v>39</v>
      </c>
      <c r="AA10" s="29"/>
      <c r="AB10" s="36">
        <f t="shared" si="1"/>
        <v>43</v>
      </c>
      <c r="AC10" s="37"/>
    </row>
    <row r="11" spans="1:29" ht="78.599999999999994" customHeight="1" x14ac:dyDescent="0.3">
      <c r="A11" s="15">
        <f t="shared" si="0"/>
        <v>7</v>
      </c>
      <c r="B11" s="16">
        <v>13</v>
      </c>
      <c r="C11" s="17">
        <v>44449</v>
      </c>
      <c r="D11" s="18" t="s">
        <v>60</v>
      </c>
      <c r="E11" s="19" t="s">
        <v>61</v>
      </c>
      <c r="F11" s="20">
        <v>1963</v>
      </c>
      <c r="G11" s="21">
        <f>2021-F11</f>
        <v>58</v>
      </c>
      <c r="H11" s="22">
        <v>10</v>
      </c>
      <c r="I11" s="21" t="s">
        <v>36</v>
      </c>
      <c r="J11" s="23">
        <v>10</v>
      </c>
      <c r="K11" s="24" t="s">
        <v>37</v>
      </c>
      <c r="L11" s="25" t="s">
        <v>37</v>
      </c>
      <c r="M11" s="26" t="s">
        <v>62</v>
      </c>
      <c r="N11" s="26"/>
      <c r="O11" s="27">
        <v>0.87019999999999997</v>
      </c>
      <c r="P11" s="27">
        <v>0.87019999999999997</v>
      </c>
      <c r="Q11" s="20"/>
      <c r="R11" s="41">
        <v>5</v>
      </c>
      <c r="S11" s="27">
        <v>0.87019999999999997</v>
      </c>
      <c r="T11" s="29"/>
      <c r="U11" s="20"/>
      <c r="V11" s="27">
        <v>0.87019999999999997</v>
      </c>
      <c r="W11" s="29">
        <v>7</v>
      </c>
      <c r="X11" s="27">
        <v>0.91100000000000003</v>
      </c>
      <c r="Y11" s="29">
        <v>10</v>
      </c>
      <c r="Z11" s="32" t="s">
        <v>39</v>
      </c>
      <c r="AA11" s="29"/>
      <c r="AB11" s="36">
        <f t="shared" si="1"/>
        <v>42</v>
      </c>
      <c r="AC11" s="37"/>
    </row>
    <row r="12" spans="1:29" ht="94.8" customHeight="1" x14ac:dyDescent="0.3">
      <c r="A12" s="15">
        <f t="shared" si="0"/>
        <v>8</v>
      </c>
      <c r="B12" s="16">
        <v>5</v>
      </c>
      <c r="C12" s="17">
        <v>44370</v>
      </c>
      <c r="D12" s="38" t="s">
        <v>63</v>
      </c>
      <c r="E12" s="19" t="s">
        <v>64</v>
      </c>
      <c r="F12" s="20">
        <v>1968</v>
      </c>
      <c r="G12" s="21">
        <v>53</v>
      </c>
      <c r="H12" s="22">
        <v>10</v>
      </c>
      <c r="I12" s="21" t="s">
        <v>36</v>
      </c>
      <c r="J12" s="23">
        <v>10</v>
      </c>
      <c r="K12" s="24" t="s">
        <v>37</v>
      </c>
      <c r="L12" s="25" t="s">
        <v>37</v>
      </c>
      <c r="M12" s="26" t="s">
        <v>65</v>
      </c>
      <c r="N12" s="26"/>
      <c r="O12" s="27">
        <v>0.78700000000000003</v>
      </c>
      <c r="P12" s="27">
        <v>0.78700000000000003</v>
      </c>
      <c r="Q12" s="20"/>
      <c r="R12" s="28">
        <v>5</v>
      </c>
      <c r="S12" s="27">
        <v>0.78700000000000003</v>
      </c>
      <c r="T12" s="29"/>
      <c r="U12" s="20">
        <v>3065.8023800000001</v>
      </c>
      <c r="V12" s="27">
        <v>0.78700000000000003</v>
      </c>
      <c r="W12" s="29">
        <v>5</v>
      </c>
      <c r="X12" s="27">
        <v>0.99299999999999999</v>
      </c>
      <c r="Y12" s="29">
        <v>10</v>
      </c>
      <c r="Z12" s="32" t="s">
        <v>39</v>
      </c>
      <c r="AA12" s="29"/>
      <c r="AB12" s="36">
        <f t="shared" si="1"/>
        <v>40</v>
      </c>
      <c r="AC12" s="37"/>
    </row>
    <row r="13" spans="1:29" s="48" customFormat="1" ht="78.599999999999994" customHeight="1" x14ac:dyDescent="0.3">
      <c r="A13" s="15">
        <f t="shared" si="0"/>
        <v>9</v>
      </c>
      <c r="B13" s="16">
        <v>8</v>
      </c>
      <c r="C13" s="17">
        <v>44399</v>
      </c>
      <c r="D13" s="18" t="s">
        <v>66</v>
      </c>
      <c r="E13" s="19" t="s">
        <v>50</v>
      </c>
      <c r="F13" s="20">
        <v>1986</v>
      </c>
      <c r="G13" s="21">
        <v>35</v>
      </c>
      <c r="H13" s="22">
        <v>7</v>
      </c>
      <c r="I13" s="21" t="s">
        <v>36</v>
      </c>
      <c r="J13" s="23">
        <v>10</v>
      </c>
      <c r="K13" s="24" t="s">
        <v>37</v>
      </c>
      <c r="L13" s="25" t="s">
        <v>37</v>
      </c>
      <c r="M13" s="26" t="s">
        <v>51</v>
      </c>
      <c r="N13" s="26" t="s">
        <v>67</v>
      </c>
      <c r="O13" s="27">
        <v>0.69199999999999995</v>
      </c>
      <c r="P13" s="20">
        <v>59.8</v>
      </c>
      <c r="Q13" s="20"/>
      <c r="R13" s="31">
        <v>5</v>
      </c>
      <c r="S13" s="21" t="s">
        <v>53</v>
      </c>
      <c r="T13" s="29"/>
      <c r="U13" s="20">
        <v>8196.2000000000007</v>
      </c>
      <c r="V13" s="27">
        <v>0.749</v>
      </c>
      <c r="W13" s="31">
        <v>3</v>
      </c>
      <c r="X13" s="20">
        <v>96.25</v>
      </c>
      <c r="Y13" s="29">
        <v>10</v>
      </c>
      <c r="Z13" s="45" t="s">
        <v>68</v>
      </c>
      <c r="AA13" s="29">
        <v>5</v>
      </c>
      <c r="AB13" s="36">
        <f t="shared" si="1"/>
        <v>40</v>
      </c>
      <c r="AC13" s="37"/>
    </row>
    <row r="14" spans="1:29" ht="158.4" x14ac:dyDescent="0.3">
      <c r="A14" s="15">
        <f t="shared" si="0"/>
        <v>10</v>
      </c>
      <c r="B14" s="16">
        <v>14</v>
      </c>
      <c r="C14" s="17">
        <v>44468</v>
      </c>
      <c r="D14" s="18" t="s">
        <v>69</v>
      </c>
      <c r="E14" s="19" t="s">
        <v>70</v>
      </c>
      <c r="F14" s="20">
        <v>1971</v>
      </c>
      <c r="G14" s="21">
        <f t="shared" ref="G14:G20" si="2">2021-F14</f>
        <v>50</v>
      </c>
      <c r="H14" s="22">
        <v>10</v>
      </c>
      <c r="I14" s="21" t="s">
        <v>36</v>
      </c>
      <c r="J14" s="23">
        <v>10</v>
      </c>
      <c r="K14" s="24" t="s">
        <v>37</v>
      </c>
      <c r="L14" s="25" t="s">
        <v>37</v>
      </c>
      <c r="M14" s="108" t="s">
        <v>136</v>
      </c>
      <c r="N14" s="49" t="s">
        <v>71</v>
      </c>
      <c r="O14" s="27">
        <v>0.69599999999999995</v>
      </c>
      <c r="P14" s="27">
        <v>0.8004</v>
      </c>
      <c r="Q14" s="20"/>
      <c r="R14" s="41">
        <v>5</v>
      </c>
      <c r="S14" s="27">
        <v>0.84299999999999997</v>
      </c>
      <c r="T14" s="29"/>
      <c r="U14" s="20">
        <v>6872</v>
      </c>
      <c r="V14" s="27">
        <v>0.8004</v>
      </c>
      <c r="W14" s="29">
        <v>5</v>
      </c>
      <c r="X14" s="27">
        <v>0.95799999999999996</v>
      </c>
      <c r="Y14" s="29">
        <v>10</v>
      </c>
      <c r="Z14" s="32" t="s">
        <v>39</v>
      </c>
      <c r="AA14" s="29"/>
      <c r="AB14" s="36">
        <f t="shared" si="1"/>
        <v>40</v>
      </c>
      <c r="AC14" s="37"/>
    </row>
    <row r="15" spans="1:29" s="54" customFormat="1" ht="92.4" x14ac:dyDescent="0.3">
      <c r="A15" s="15">
        <f t="shared" si="0"/>
        <v>11</v>
      </c>
      <c r="B15" s="50">
        <v>28</v>
      </c>
      <c r="C15" s="51">
        <v>44498</v>
      </c>
      <c r="D15" s="52" t="s">
        <v>72</v>
      </c>
      <c r="E15" s="19" t="s">
        <v>73</v>
      </c>
      <c r="F15" s="20">
        <v>1980</v>
      </c>
      <c r="G15" s="21">
        <f t="shared" si="2"/>
        <v>41</v>
      </c>
      <c r="H15" s="22">
        <v>10</v>
      </c>
      <c r="I15" s="20" t="s">
        <v>36</v>
      </c>
      <c r="J15" s="23">
        <v>10</v>
      </c>
      <c r="K15" s="24" t="s">
        <v>37</v>
      </c>
      <c r="L15" s="25" t="s">
        <v>37</v>
      </c>
      <c r="M15" s="26" t="s">
        <v>74</v>
      </c>
      <c r="N15" s="26" t="s">
        <v>75</v>
      </c>
      <c r="O15" s="27">
        <v>0.79400000000000004</v>
      </c>
      <c r="P15" s="27">
        <v>0.79400000000000004</v>
      </c>
      <c r="Q15" s="30">
        <v>0</v>
      </c>
      <c r="R15" s="29">
        <v>5</v>
      </c>
      <c r="S15" s="43">
        <v>0.79400000000000004</v>
      </c>
      <c r="T15" s="29"/>
      <c r="U15" s="20">
        <v>1729.2370000000001</v>
      </c>
      <c r="V15" s="27">
        <v>0.79400000000000004</v>
      </c>
      <c r="W15" s="31">
        <v>5</v>
      </c>
      <c r="X15" s="30">
        <v>1</v>
      </c>
      <c r="Y15" s="29">
        <v>10</v>
      </c>
      <c r="Z15" s="32" t="s">
        <v>39</v>
      </c>
      <c r="AA15" s="29"/>
      <c r="AB15" s="36">
        <f t="shared" si="1"/>
        <v>40</v>
      </c>
      <c r="AC15" s="53"/>
    </row>
    <row r="16" spans="1:29" ht="79.2" x14ac:dyDescent="0.3">
      <c r="A16" s="15">
        <f t="shared" si="0"/>
        <v>12</v>
      </c>
      <c r="B16" s="16">
        <v>27</v>
      </c>
      <c r="C16" s="17">
        <v>44498</v>
      </c>
      <c r="D16" s="18" t="s">
        <v>76</v>
      </c>
      <c r="E16" s="19" t="s">
        <v>77</v>
      </c>
      <c r="F16" s="20">
        <v>1987</v>
      </c>
      <c r="G16" s="21">
        <f t="shared" si="2"/>
        <v>34</v>
      </c>
      <c r="H16" s="22">
        <v>7</v>
      </c>
      <c r="I16" s="20" t="s">
        <v>36</v>
      </c>
      <c r="J16" s="23">
        <v>10</v>
      </c>
      <c r="K16" s="24" t="s">
        <v>37</v>
      </c>
      <c r="L16" s="25" t="s">
        <v>37</v>
      </c>
      <c r="M16" s="26" t="s">
        <v>78</v>
      </c>
      <c r="N16" s="20"/>
      <c r="O16" s="20"/>
      <c r="P16" s="27">
        <v>0.63160000000000005</v>
      </c>
      <c r="Q16" s="20"/>
      <c r="R16" s="29">
        <v>5</v>
      </c>
      <c r="S16" s="26" t="s">
        <v>79</v>
      </c>
      <c r="T16" s="29">
        <v>10</v>
      </c>
      <c r="U16" s="20"/>
      <c r="V16" s="27">
        <v>0.66569999999999996</v>
      </c>
      <c r="W16" s="31">
        <v>1</v>
      </c>
      <c r="X16" s="30">
        <v>0.9</v>
      </c>
      <c r="Y16" s="29">
        <v>7</v>
      </c>
      <c r="Z16" s="32" t="s">
        <v>39</v>
      </c>
      <c r="AA16" s="29"/>
      <c r="AB16" s="36">
        <f t="shared" si="1"/>
        <v>40</v>
      </c>
      <c r="AC16" s="37"/>
    </row>
    <row r="17" spans="1:29" ht="105.6" x14ac:dyDescent="0.3">
      <c r="A17" s="15">
        <f t="shared" si="0"/>
        <v>13</v>
      </c>
      <c r="B17" s="16">
        <v>33</v>
      </c>
      <c r="C17" s="17">
        <v>44499</v>
      </c>
      <c r="D17" s="18" t="s">
        <v>80</v>
      </c>
      <c r="E17" s="19" t="s">
        <v>81</v>
      </c>
      <c r="F17" s="20">
        <v>1950</v>
      </c>
      <c r="G17" s="21">
        <f t="shared" si="2"/>
        <v>71</v>
      </c>
      <c r="H17" s="22">
        <v>10</v>
      </c>
      <c r="I17" s="55" t="s">
        <v>36</v>
      </c>
      <c r="J17" s="23">
        <v>10</v>
      </c>
      <c r="K17" s="24" t="s">
        <v>37</v>
      </c>
      <c r="L17" s="25" t="s">
        <v>37</v>
      </c>
      <c r="M17" s="26" t="s">
        <v>82</v>
      </c>
      <c r="N17" s="26" t="s">
        <v>83</v>
      </c>
      <c r="O17" s="20"/>
      <c r="P17" s="30">
        <v>1</v>
      </c>
      <c r="Q17" s="30">
        <v>1</v>
      </c>
      <c r="R17" s="31">
        <v>10</v>
      </c>
      <c r="S17" s="56">
        <v>1</v>
      </c>
      <c r="T17" s="29"/>
      <c r="U17" s="20">
        <v>3578.15</v>
      </c>
      <c r="V17" s="30">
        <v>1</v>
      </c>
      <c r="W17" s="31">
        <v>10</v>
      </c>
      <c r="X17" s="30">
        <v>0.4</v>
      </c>
      <c r="Y17" s="29">
        <v>0</v>
      </c>
      <c r="Z17" s="32" t="s">
        <v>39</v>
      </c>
      <c r="AA17" s="29"/>
      <c r="AB17" s="36">
        <f t="shared" si="1"/>
        <v>40</v>
      </c>
      <c r="AC17" s="37"/>
    </row>
    <row r="18" spans="1:29" ht="132" x14ac:dyDescent="0.3">
      <c r="A18" s="15">
        <f t="shared" si="0"/>
        <v>14</v>
      </c>
      <c r="B18" s="16">
        <v>32</v>
      </c>
      <c r="C18" s="17">
        <v>44499</v>
      </c>
      <c r="D18" s="18" t="s">
        <v>84</v>
      </c>
      <c r="E18" s="19" t="s">
        <v>81</v>
      </c>
      <c r="F18" s="20">
        <v>1953</v>
      </c>
      <c r="G18" s="21">
        <f t="shared" si="2"/>
        <v>68</v>
      </c>
      <c r="H18" s="22">
        <v>10</v>
      </c>
      <c r="I18" s="55" t="s">
        <v>36</v>
      </c>
      <c r="J18" s="23">
        <v>10</v>
      </c>
      <c r="K18" s="24" t="s">
        <v>37</v>
      </c>
      <c r="L18" s="25" t="s">
        <v>37</v>
      </c>
      <c r="M18" s="26" t="s">
        <v>85</v>
      </c>
      <c r="N18" s="26" t="s">
        <v>86</v>
      </c>
      <c r="O18" s="20"/>
      <c r="P18" s="30">
        <v>1</v>
      </c>
      <c r="Q18" s="30">
        <v>1</v>
      </c>
      <c r="R18" s="29">
        <v>10</v>
      </c>
      <c r="S18" s="56">
        <v>1</v>
      </c>
      <c r="T18" s="29"/>
      <c r="U18" s="20">
        <v>2989.14</v>
      </c>
      <c r="V18" s="30">
        <v>1</v>
      </c>
      <c r="W18" s="29">
        <v>10</v>
      </c>
      <c r="X18" s="30">
        <v>0.4</v>
      </c>
      <c r="Y18" s="29">
        <v>0</v>
      </c>
      <c r="Z18" s="32" t="s">
        <v>39</v>
      </c>
      <c r="AA18" s="29"/>
      <c r="AB18" s="36">
        <f t="shared" si="1"/>
        <v>40</v>
      </c>
      <c r="AC18" s="37"/>
    </row>
    <row r="19" spans="1:29" ht="105.6" x14ac:dyDescent="0.3">
      <c r="A19" s="15">
        <f t="shared" si="0"/>
        <v>15</v>
      </c>
      <c r="B19" s="16">
        <v>19</v>
      </c>
      <c r="C19" s="17">
        <v>44484</v>
      </c>
      <c r="D19" s="18" t="s">
        <v>87</v>
      </c>
      <c r="E19" s="19" t="s">
        <v>81</v>
      </c>
      <c r="F19" s="20">
        <v>1964</v>
      </c>
      <c r="G19" s="21">
        <f t="shared" si="2"/>
        <v>57</v>
      </c>
      <c r="H19" s="22">
        <v>10</v>
      </c>
      <c r="I19" s="20" t="s">
        <v>36</v>
      </c>
      <c r="J19" s="23">
        <v>10</v>
      </c>
      <c r="K19" s="24" t="s">
        <v>37</v>
      </c>
      <c r="L19" s="25" t="s">
        <v>37</v>
      </c>
      <c r="M19" s="26" t="s">
        <v>88</v>
      </c>
      <c r="N19" s="26" t="s">
        <v>89</v>
      </c>
      <c r="O19" s="20"/>
      <c r="P19" s="27">
        <v>0.57699999999999996</v>
      </c>
      <c r="Q19" s="20"/>
      <c r="R19" s="29">
        <v>5</v>
      </c>
      <c r="S19" s="40">
        <v>0.70150000000000001</v>
      </c>
      <c r="T19" s="29"/>
      <c r="U19" s="20"/>
      <c r="V19" s="27">
        <v>0.70150000000000001</v>
      </c>
      <c r="W19" s="29">
        <v>3</v>
      </c>
      <c r="X19" s="20">
        <v>99.55</v>
      </c>
      <c r="Y19" s="29">
        <v>10</v>
      </c>
      <c r="Z19" s="32" t="s">
        <v>39</v>
      </c>
      <c r="AA19" s="29"/>
      <c r="AB19" s="36">
        <f t="shared" si="1"/>
        <v>38</v>
      </c>
      <c r="AC19" s="37"/>
    </row>
    <row r="20" spans="1:29" ht="92.4" x14ac:dyDescent="0.3">
      <c r="A20" s="15">
        <f t="shared" si="0"/>
        <v>16</v>
      </c>
      <c r="B20" s="16">
        <v>11</v>
      </c>
      <c r="C20" s="17">
        <v>44447</v>
      </c>
      <c r="D20" s="18" t="s">
        <v>90</v>
      </c>
      <c r="E20" s="19" t="s">
        <v>43</v>
      </c>
      <c r="F20" s="20">
        <v>1974</v>
      </c>
      <c r="G20" s="21">
        <f t="shared" si="2"/>
        <v>47</v>
      </c>
      <c r="H20" s="22">
        <v>10</v>
      </c>
      <c r="I20" s="20" t="s">
        <v>36</v>
      </c>
      <c r="J20" s="23">
        <v>10</v>
      </c>
      <c r="K20" s="24" t="s">
        <v>37</v>
      </c>
      <c r="L20" s="25" t="s">
        <v>37</v>
      </c>
      <c r="M20" s="108" t="s">
        <v>135</v>
      </c>
      <c r="N20" s="57" t="s">
        <v>91</v>
      </c>
      <c r="O20" s="20"/>
      <c r="P20" s="27">
        <v>0.56599999999999995</v>
      </c>
      <c r="Q20" s="20"/>
      <c r="R20" s="41">
        <v>5</v>
      </c>
      <c r="S20" s="21" t="s">
        <v>53</v>
      </c>
      <c r="T20" s="29"/>
      <c r="U20" s="20"/>
      <c r="V20" s="27">
        <v>0.56599999999999995</v>
      </c>
      <c r="W20" s="31">
        <v>1</v>
      </c>
      <c r="X20" s="27">
        <v>0.98380000000000001</v>
      </c>
      <c r="Y20" s="29">
        <v>10</v>
      </c>
      <c r="Z20" s="32" t="s">
        <v>39</v>
      </c>
      <c r="AA20" s="29"/>
      <c r="AB20" s="36">
        <f t="shared" si="1"/>
        <v>36</v>
      </c>
      <c r="AC20" s="37"/>
    </row>
    <row r="21" spans="1:29" s="61" customFormat="1" ht="118.8" x14ac:dyDescent="0.3">
      <c r="A21" s="15">
        <f t="shared" si="0"/>
        <v>17</v>
      </c>
      <c r="B21" s="16">
        <v>6</v>
      </c>
      <c r="C21" s="17">
        <v>44379</v>
      </c>
      <c r="D21" s="38" t="s">
        <v>92</v>
      </c>
      <c r="E21" s="58" t="s">
        <v>43</v>
      </c>
      <c r="F21" s="21">
        <v>1976</v>
      </c>
      <c r="G21" s="21">
        <v>45</v>
      </c>
      <c r="H21" s="23">
        <v>10</v>
      </c>
      <c r="I21" s="21" t="s">
        <v>36</v>
      </c>
      <c r="J21" s="23">
        <v>10</v>
      </c>
      <c r="K21" s="24" t="s">
        <v>37</v>
      </c>
      <c r="L21" s="25" t="s">
        <v>37</v>
      </c>
      <c r="M21" s="26" t="s">
        <v>51</v>
      </c>
      <c r="N21" s="59" t="s">
        <v>93</v>
      </c>
      <c r="O21" s="60">
        <v>1</v>
      </c>
      <c r="P21" s="60">
        <v>1</v>
      </c>
      <c r="Q21" s="21"/>
      <c r="R21" s="28">
        <v>5</v>
      </c>
      <c r="S21" s="60">
        <v>1</v>
      </c>
      <c r="T21" s="29"/>
      <c r="U21" s="21">
        <v>875.5</v>
      </c>
      <c r="V21" s="60">
        <v>1</v>
      </c>
      <c r="W21" s="29">
        <v>10</v>
      </c>
      <c r="X21" s="27">
        <v>0.45100000000000001</v>
      </c>
      <c r="Y21" s="29">
        <v>0</v>
      </c>
      <c r="Z21" s="32" t="s">
        <v>39</v>
      </c>
      <c r="AA21" s="29"/>
      <c r="AB21" s="36">
        <f t="shared" si="1"/>
        <v>35</v>
      </c>
      <c r="AC21" s="37"/>
    </row>
    <row r="22" spans="1:29" ht="87.6" customHeight="1" x14ac:dyDescent="0.3">
      <c r="A22" s="15">
        <f t="shared" si="0"/>
        <v>18</v>
      </c>
      <c r="B22" s="16">
        <v>9</v>
      </c>
      <c r="C22" s="62">
        <v>44424</v>
      </c>
      <c r="D22" s="63" t="s">
        <v>94</v>
      </c>
      <c r="E22" s="19" t="s">
        <v>81</v>
      </c>
      <c r="F22" s="64">
        <v>1976</v>
      </c>
      <c r="G22" s="21">
        <v>45</v>
      </c>
      <c r="H22" s="65">
        <v>10</v>
      </c>
      <c r="I22" s="21" t="s">
        <v>36</v>
      </c>
      <c r="J22" s="23">
        <v>10</v>
      </c>
      <c r="K22" s="66" t="s">
        <v>95</v>
      </c>
      <c r="L22" s="25" t="s">
        <v>37</v>
      </c>
      <c r="M22" s="26" t="s">
        <v>96</v>
      </c>
      <c r="N22" s="67" t="s">
        <v>97</v>
      </c>
      <c r="O22" s="64"/>
      <c r="P22" s="67" t="s">
        <v>98</v>
      </c>
      <c r="Q22" s="64"/>
      <c r="R22" s="68">
        <v>5</v>
      </c>
      <c r="S22" s="26" t="s">
        <v>53</v>
      </c>
      <c r="T22" s="29"/>
      <c r="U22" s="64" t="s">
        <v>53</v>
      </c>
      <c r="V22" s="69">
        <v>0.73399999999999999</v>
      </c>
      <c r="W22" s="70">
        <v>3</v>
      </c>
      <c r="X22" s="71">
        <v>0.89700000000000002</v>
      </c>
      <c r="Y22" s="72">
        <v>7</v>
      </c>
      <c r="Z22" s="32" t="s">
        <v>39</v>
      </c>
      <c r="AA22" s="72"/>
      <c r="AB22" s="36">
        <f t="shared" si="1"/>
        <v>35</v>
      </c>
      <c r="AC22" s="37"/>
    </row>
    <row r="23" spans="1:29" ht="132" x14ac:dyDescent="0.3">
      <c r="A23" s="15">
        <f t="shared" si="0"/>
        <v>19</v>
      </c>
      <c r="B23" s="16">
        <v>22</v>
      </c>
      <c r="C23" s="17">
        <v>44496</v>
      </c>
      <c r="D23" s="38" t="s">
        <v>99</v>
      </c>
      <c r="E23" s="19" t="s">
        <v>50</v>
      </c>
      <c r="F23" s="50">
        <v>1987</v>
      </c>
      <c r="G23" s="21">
        <f>2021-F23</f>
        <v>34</v>
      </c>
      <c r="H23" s="22">
        <v>7</v>
      </c>
      <c r="I23" s="20" t="s">
        <v>36</v>
      </c>
      <c r="J23" s="23">
        <v>10</v>
      </c>
      <c r="K23" s="24" t="s">
        <v>37</v>
      </c>
      <c r="L23" s="25" t="s">
        <v>37</v>
      </c>
      <c r="M23" s="26" t="s">
        <v>100</v>
      </c>
      <c r="N23" s="73" t="s">
        <v>101</v>
      </c>
      <c r="O23" s="74">
        <v>0.74199999999999999</v>
      </c>
      <c r="P23" s="74">
        <v>0.74199999999999999</v>
      </c>
      <c r="Q23" s="50"/>
      <c r="R23" s="29">
        <v>5</v>
      </c>
      <c r="S23" s="74">
        <v>0.74199999999999999</v>
      </c>
      <c r="T23" s="29"/>
      <c r="U23" s="50">
        <v>6439.69</v>
      </c>
      <c r="V23" s="74">
        <v>0.74199999999999999</v>
      </c>
      <c r="W23" s="29">
        <v>3</v>
      </c>
      <c r="X23" s="27">
        <v>0.93899999999999995</v>
      </c>
      <c r="Y23" s="29">
        <v>10</v>
      </c>
      <c r="Z23" s="32" t="s">
        <v>39</v>
      </c>
      <c r="AA23" s="29"/>
      <c r="AB23" s="36">
        <f t="shared" si="1"/>
        <v>35</v>
      </c>
      <c r="AC23" s="37"/>
    </row>
    <row r="24" spans="1:29" ht="105.6" x14ac:dyDescent="0.3">
      <c r="A24" s="15">
        <f t="shared" si="0"/>
        <v>20</v>
      </c>
      <c r="B24" s="20">
        <v>10</v>
      </c>
      <c r="C24" s="76">
        <v>44430</v>
      </c>
      <c r="D24" s="52" t="s">
        <v>125</v>
      </c>
      <c r="E24" s="19" t="s">
        <v>77</v>
      </c>
      <c r="F24" s="20">
        <v>1993</v>
      </c>
      <c r="G24" s="77">
        <v>28</v>
      </c>
      <c r="H24" s="65">
        <v>4</v>
      </c>
      <c r="I24" s="21" t="s">
        <v>36</v>
      </c>
      <c r="J24" s="23">
        <v>10</v>
      </c>
      <c r="K24" s="24" t="s">
        <v>37</v>
      </c>
      <c r="L24" s="25" t="s">
        <v>37</v>
      </c>
      <c r="M24" s="26" t="s">
        <v>126</v>
      </c>
      <c r="N24" s="57" t="s">
        <v>89</v>
      </c>
      <c r="O24" s="27">
        <v>0.44500000000000001</v>
      </c>
      <c r="P24" s="27">
        <v>0.44</v>
      </c>
      <c r="Q24" s="20"/>
      <c r="R24" s="41">
        <v>5</v>
      </c>
      <c r="S24" s="43" t="s">
        <v>133</v>
      </c>
      <c r="T24" s="29">
        <v>10</v>
      </c>
      <c r="U24" s="26" t="s">
        <v>127</v>
      </c>
      <c r="V24" s="27">
        <v>0.46300000000000002</v>
      </c>
      <c r="W24" s="31">
        <v>1</v>
      </c>
      <c r="X24" s="30">
        <v>0.75</v>
      </c>
      <c r="Y24" s="29">
        <v>4</v>
      </c>
      <c r="Z24" s="32" t="s">
        <v>39</v>
      </c>
      <c r="AA24" s="29"/>
      <c r="AB24" s="36">
        <f t="shared" ref="AB24" si="3">SUM(R24+T24+W24+Y24+AA24+J24+H24)</f>
        <v>34</v>
      </c>
      <c r="AC24" s="78"/>
    </row>
    <row r="25" spans="1:29" ht="132" x14ac:dyDescent="0.3">
      <c r="A25" s="15">
        <f t="shared" si="0"/>
        <v>21</v>
      </c>
      <c r="B25" s="50">
        <v>17</v>
      </c>
      <c r="C25" s="51">
        <v>44482</v>
      </c>
      <c r="D25" s="52" t="s">
        <v>102</v>
      </c>
      <c r="E25" s="19" t="s">
        <v>43</v>
      </c>
      <c r="F25" s="20">
        <v>1962</v>
      </c>
      <c r="G25" s="21">
        <f>2021-F25</f>
        <v>59</v>
      </c>
      <c r="H25" s="22">
        <v>10</v>
      </c>
      <c r="I25" s="20" t="s">
        <v>36</v>
      </c>
      <c r="J25" s="23">
        <v>10</v>
      </c>
      <c r="K25" s="24" t="s">
        <v>37</v>
      </c>
      <c r="L25" s="25" t="s">
        <v>37</v>
      </c>
      <c r="M25" s="26" t="s">
        <v>103</v>
      </c>
      <c r="N25" s="39"/>
      <c r="O25" s="20"/>
      <c r="P25" s="30">
        <v>0.93</v>
      </c>
      <c r="Q25" s="20"/>
      <c r="R25" s="29">
        <v>5</v>
      </c>
      <c r="S25" s="26" t="s">
        <v>53</v>
      </c>
      <c r="T25" s="29"/>
      <c r="U25" s="20">
        <v>1196.848</v>
      </c>
      <c r="V25" s="30">
        <v>0.93</v>
      </c>
      <c r="W25" s="29">
        <v>7</v>
      </c>
      <c r="X25" s="27">
        <v>0.48599999999999999</v>
      </c>
      <c r="Y25" s="29">
        <v>0</v>
      </c>
      <c r="Z25" s="32" t="s">
        <v>39</v>
      </c>
      <c r="AA25" s="29"/>
      <c r="AB25" s="36">
        <f t="shared" si="1"/>
        <v>32</v>
      </c>
      <c r="AC25" s="53"/>
    </row>
    <row r="26" spans="1:29" s="48" customFormat="1" ht="105.6" x14ac:dyDescent="0.3">
      <c r="A26" s="15">
        <f t="shared" si="0"/>
        <v>22</v>
      </c>
      <c r="B26" s="16">
        <v>20</v>
      </c>
      <c r="C26" s="17">
        <v>44487</v>
      </c>
      <c r="D26" s="18" t="s">
        <v>104</v>
      </c>
      <c r="E26" s="19" t="s">
        <v>47</v>
      </c>
      <c r="F26" s="20">
        <v>1993</v>
      </c>
      <c r="G26" s="21">
        <f>2021-F26</f>
        <v>28</v>
      </c>
      <c r="H26" s="22">
        <v>4</v>
      </c>
      <c r="I26" s="20" t="s">
        <v>36</v>
      </c>
      <c r="J26" s="23">
        <v>10</v>
      </c>
      <c r="K26" s="24" t="s">
        <v>37</v>
      </c>
      <c r="L26" s="25" t="s">
        <v>37</v>
      </c>
      <c r="M26" s="26" t="s">
        <v>105</v>
      </c>
      <c r="N26" s="26" t="s">
        <v>106</v>
      </c>
      <c r="O26" s="27">
        <v>0.68020000000000003</v>
      </c>
      <c r="P26" s="27">
        <v>0.68020000000000003</v>
      </c>
      <c r="Q26" s="20"/>
      <c r="R26" s="29">
        <v>5</v>
      </c>
      <c r="S26" s="40">
        <v>0.68020000000000003</v>
      </c>
      <c r="T26" s="29"/>
      <c r="U26" s="20"/>
      <c r="V26" s="27">
        <v>0.68020000000000003</v>
      </c>
      <c r="W26" s="29">
        <v>3</v>
      </c>
      <c r="X26" s="27">
        <v>0.90500000000000003</v>
      </c>
      <c r="Y26" s="29">
        <v>10</v>
      </c>
      <c r="Z26" s="32" t="s">
        <v>39</v>
      </c>
      <c r="AA26" s="29"/>
      <c r="AB26" s="36">
        <f t="shared" si="1"/>
        <v>32</v>
      </c>
      <c r="AC26" s="37"/>
    </row>
    <row r="27" spans="1:29" ht="92.4" x14ac:dyDescent="0.3">
      <c r="A27" s="15">
        <f t="shared" si="0"/>
        <v>23</v>
      </c>
      <c r="B27" s="16">
        <v>1</v>
      </c>
      <c r="C27" s="17">
        <v>44348</v>
      </c>
      <c r="D27" s="38" t="s">
        <v>107</v>
      </c>
      <c r="E27" s="58" t="s">
        <v>108</v>
      </c>
      <c r="F27" s="21">
        <v>1977</v>
      </c>
      <c r="G27" s="21">
        <v>44</v>
      </c>
      <c r="H27" s="23">
        <v>10</v>
      </c>
      <c r="I27" s="21">
        <v>4</v>
      </c>
      <c r="J27" s="23">
        <v>0</v>
      </c>
      <c r="K27" s="24" t="s">
        <v>37</v>
      </c>
      <c r="L27" s="25" t="s">
        <v>37</v>
      </c>
      <c r="M27" s="39" t="s">
        <v>109</v>
      </c>
      <c r="N27" s="39" t="s">
        <v>110</v>
      </c>
      <c r="O27" s="40">
        <v>0.80889999999999995</v>
      </c>
      <c r="P27" s="40">
        <v>0.80889999999999995</v>
      </c>
      <c r="Q27" s="40">
        <v>0.80889999999999995</v>
      </c>
      <c r="R27" s="28">
        <v>5</v>
      </c>
      <c r="S27" s="40">
        <v>0.80889999999999995</v>
      </c>
      <c r="T27" s="29">
        <v>0</v>
      </c>
      <c r="U27" s="39">
        <v>2233.9899999999998</v>
      </c>
      <c r="V27" s="40">
        <v>0.80889999999999995</v>
      </c>
      <c r="W27" s="29">
        <v>5</v>
      </c>
      <c r="X27" s="27">
        <v>0.997</v>
      </c>
      <c r="Y27" s="29">
        <v>10</v>
      </c>
      <c r="Z27" s="32" t="s">
        <v>39</v>
      </c>
      <c r="AA27" s="29">
        <v>0</v>
      </c>
      <c r="AB27" s="36">
        <f t="shared" si="1"/>
        <v>30</v>
      </c>
      <c r="AC27" s="37"/>
    </row>
    <row r="28" spans="1:29" ht="73.2" customHeight="1" x14ac:dyDescent="0.3">
      <c r="A28" s="15">
        <f t="shared" si="0"/>
        <v>24</v>
      </c>
      <c r="B28" s="16">
        <v>18</v>
      </c>
      <c r="C28" s="17">
        <v>44482</v>
      </c>
      <c r="D28" s="18" t="s">
        <v>111</v>
      </c>
      <c r="E28" s="58" t="s">
        <v>61</v>
      </c>
      <c r="F28" s="21">
        <v>1993</v>
      </c>
      <c r="G28" s="21">
        <f t="shared" ref="G28:G33" si="4">2021-F28</f>
        <v>28</v>
      </c>
      <c r="H28" s="23">
        <v>4</v>
      </c>
      <c r="I28" s="20" t="s">
        <v>36</v>
      </c>
      <c r="J28" s="23">
        <v>10</v>
      </c>
      <c r="K28" s="24" t="s">
        <v>37</v>
      </c>
      <c r="L28" s="25" t="s">
        <v>37</v>
      </c>
      <c r="M28" s="26" t="s">
        <v>112</v>
      </c>
      <c r="N28" s="39"/>
      <c r="O28" s="40">
        <v>0.435</v>
      </c>
      <c r="P28" s="40">
        <v>0.40200000000000002</v>
      </c>
      <c r="Q28" s="21"/>
      <c r="R28" s="29">
        <v>5</v>
      </c>
      <c r="S28" s="40">
        <v>0.50280000000000002</v>
      </c>
      <c r="T28" s="29"/>
      <c r="U28" s="21"/>
      <c r="V28" s="40">
        <v>0.48899999999999999</v>
      </c>
      <c r="W28" s="29">
        <v>1</v>
      </c>
      <c r="X28" s="27">
        <v>0.98380000000000001</v>
      </c>
      <c r="Y28" s="29">
        <v>10</v>
      </c>
      <c r="Z28" s="32" t="s">
        <v>39</v>
      </c>
      <c r="AA28" s="29"/>
      <c r="AB28" s="36">
        <f t="shared" si="1"/>
        <v>30</v>
      </c>
      <c r="AC28" s="37"/>
    </row>
    <row r="29" spans="1:29" ht="66" x14ac:dyDescent="0.3">
      <c r="A29" s="15">
        <f t="shared" si="0"/>
        <v>25</v>
      </c>
      <c r="B29" s="16">
        <v>26</v>
      </c>
      <c r="C29" s="17">
        <v>44497</v>
      </c>
      <c r="D29" s="18" t="s">
        <v>113</v>
      </c>
      <c r="E29" s="19" t="s">
        <v>50</v>
      </c>
      <c r="F29" s="20">
        <v>1989</v>
      </c>
      <c r="G29" s="21">
        <f t="shared" si="4"/>
        <v>32</v>
      </c>
      <c r="H29" s="22">
        <v>7</v>
      </c>
      <c r="I29" s="20" t="s">
        <v>36</v>
      </c>
      <c r="J29" s="23">
        <v>10</v>
      </c>
      <c r="K29" s="24" t="s">
        <v>37</v>
      </c>
      <c r="L29" s="25" t="s">
        <v>37</v>
      </c>
      <c r="M29" s="26" t="s">
        <v>114</v>
      </c>
      <c r="N29" s="26"/>
      <c r="O29" s="20"/>
      <c r="P29" s="27">
        <v>0.38969999999999999</v>
      </c>
      <c r="Q29" s="20"/>
      <c r="R29" s="29">
        <v>5</v>
      </c>
      <c r="S29" s="27">
        <v>0.42499999999999999</v>
      </c>
      <c r="T29" s="29"/>
      <c r="U29" s="20">
        <v>3534.4</v>
      </c>
      <c r="V29" s="27">
        <v>0.50319999999999998</v>
      </c>
      <c r="W29" s="31">
        <v>1</v>
      </c>
      <c r="X29" s="27">
        <v>0.81399999999999995</v>
      </c>
      <c r="Y29" s="29">
        <v>7</v>
      </c>
      <c r="Z29" s="32" t="s">
        <v>39</v>
      </c>
      <c r="AA29" s="29"/>
      <c r="AB29" s="36">
        <f t="shared" si="1"/>
        <v>30</v>
      </c>
      <c r="AC29" s="37"/>
    </row>
    <row r="30" spans="1:29" ht="171.6" x14ac:dyDescent="0.3">
      <c r="A30" s="16">
        <f t="shared" ref="A30:A35" si="5">A29+1</f>
        <v>26</v>
      </c>
      <c r="B30" s="16">
        <v>23</v>
      </c>
      <c r="C30" s="17">
        <v>44497</v>
      </c>
      <c r="D30" s="18" t="s">
        <v>115</v>
      </c>
      <c r="E30" s="19" t="s">
        <v>35</v>
      </c>
      <c r="F30" s="20">
        <v>1973</v>
      </c>
      <c r="G30" s="21">
        <f t="shared" si="4"/>
        <v>48</v>
      </c>
      <c r="H30" s="22">
        <v>10</v>
      </c>
      <c r="I30" s="20">
        <v>4</v>
      </c>
      <c r="J30" s="23">
        <v>0</v>
      </c>
      <c r="K30" s="24" t="s">
        <v>37</v>
      </c>
      <c r="L30" s="25" t="s">
        <v>37</v>
      </c>
      <c r="M30" s="26" t="s">
        <v>116</v>
      </c>
      <c r="N30" s="26" t="s">
        <v>117</v>
      </c>
      <c r="O30" s="20"/>
      <c r="P30" s="27">
        <v>0.75700000000000001</v>
      </c>
      <c r="Q30" s="20"/>
      <c r="R30" s="29">
        <v>5</v>
      </c>
      <c r="S30" s="20" t="s">
        <v>53</v>
      </c>
      <c r="T30" s="29"/>
      <c r="U30" s="20"/>
      <c r="V30" s="27">
        <v>0.75700000000000001</v>
      </c>
      <c r="W30" s="29">
        <v>5</v>
      </c>
      <c r="X30" s="27">
        <v>0.92400000000000004</v>
      </c>
      <c r="Y30" s="29">
        <v>10</v>
      </c>
      <c r="Z30" s="32" t="s">
        <v>39</v>
      </c>
      <c r="AA30" s="29"/>
      <c r="AB30" s="36">
        <f t="shared" si="1"/>
        <v>30</v>
      </c>
      <c r="AC30" s="37"/>
    </row>
    <row r="31" spans="1:29" s="48" customFormat="1" ht="66" x14ac:dyDescent="0.3">
      <c r="A31" s="16">
        <f t="shared" si="5"/>
        <v>27</v>
      </c>
      <c r="B31" s="16">
        <v>25</v>
      </c>
      <c r="C31" s="17">
        <v>44497</v>
      </c>
      <c r="D31" s="38" t="s">
        <v>118</v>
      </c>
      <c r="E31" s="58" t="s">
        <v>43</v>
      </c>
      <c r="F31" s="21">
        <v>1967</v>
      </c>
      <c r="G31" s="21">
        <f t="shared" si="4"/>
        <v>54</v>
      </c>
      <c r="H31" s="23">
        <v>10</v>
      </c>
      <c r="I31" s="20" t="s">
        <v>36</v>
      </c>
      <c r="J31" s="23">
        <v>10</v>
      </c>
      <c r="K31" s="24" t="s">
        <v>37</v>
      </c>
      <c r="L31" s="25" t="s">
        <v>37</v>
      </c>
      <c r="M31" s="26" t="s">
        <v>119</v>
      </c>
      <c r="N31" s="39"/>
      <c r="O31" s="40">
        <v>0.501</v>
      </c>
      <c r="P31" s="40">
        <v>0.53200000000000003</v>
      </c>
      <c r="Q31" s="21"/>
      <c r="R31" s="29">
        <v>5</v>
      </c>
      <c r="S31" s="21" t="s">
        <v>53</v>
      </c>
      <c r="T31" s="29"/>
      <c r="U31" s="21"/>
      <c r="V31" s="40">
        <v>0.59370000000000001</v>
      </c>
      <c r="W31" s="29">
        <v>1</v>
      </c>
      <c r="X31" s="30">
        <v>0.8</v>
      </c>
      <c r="Y31" s="29">
        <v>4</v>
      </c>
      <c r="Z31" s="32" t="s">
        <v>39</v>
      </c>
      <c r="AA31" s="29"/>
      <c r="AB31" s="36">
        <f t="shared" si="1"/>
        <v>30</v>
      </c>
      <c r="AC31" s="37"/>
    </row>
    <row r="32" spans="1:29" ht="92.4" x14ac:dyDescent="0.3">
      <c r="A32" s="16">
        <f t="shared" si="5"/>
        <v>28</v>
      </c>
      <c r="B32" s="16">
        <v>31</v>
      </c>
      <c r="C32" s="17">
        <v>44498</v>
      </c>
      <c r="D32" s="75" t="s">
        <v>120</v>
      </c>
      <c r="E32" s="19" t="s">
        <v>121</v>
      </c>
      <c r="F32" s="20">
        <v>1984</v>
      </c>
      <c r="G32" s="21">
        <f t="shared" si="4"/>
        <v>37</v>
      </c>
      <c r="H32" s="22">
        <v>7</v>
      </c>
      <c r="I32" s="20" t="s">
        <v>36</v>
      </c>
      <c r="J32" s="23">
        <v>10</v>
      </c>
      <c r="K32" s="24" t="s">
        <v>37</v>
      </c>
      <c r="L32" s="25" t="s">
        <v>37</v>
      </c>
      <c r="M32" s="26" t="s">
        <v>122</v>
      </c>
      <c r="N32" s="26"/>
      <c r="O32" s="20"/>
      <c r="P32" s="27">
        <v>0.55230000000000001</v>
      </c>
      <c r="Q32" s="20"/>
      <c r="R32" s="29">
        <v>5</v>
      </c>
      <c r="S32" s="43">
        <v>0.5736</v>
      </c>
      <c r="T32" s="29"/>
      <c r="U32" s="20">
        <v>11534.47</v>
      </c>
      <c r="V32" s="27">
        <v>0.60850000000000004</v>
      </c>
      <c r="W32" s="29">
        <v>1</v>
      </c>
      <c r="X32" s="27">
        <v>0.8931</v>
      </c>
      <c r="Y32" s="29">
        <v>7</v>
      </c>
      <c r="Z32" s="32" t="s">
        <v>39</v>
      </c>
      <c r="AA32" s="29"/>
      <c r="AB32" s="36">
        <f t="shared" si="1"/>
        <v>30</v>
      </c>
      <c r="AC32" s="37"/>
    </row>
    <row r="33" spans="1:29" ht="92.4" x14ac:dyDescent="0.3">
      <c r="A33" s="16">
        <f t="shared" si="5"/>
        <v>29</v>
      </c>
      <c r="B33" s="16">
        <v>29</v>
      </c>
      <c r="C33" s="17">
        <v>44498</v>
      </c>
      <c r="D33" s="18" t="s">
        <v>123</v>
      </c>
      <c r="E33" s="19" t="s">
        <v>121</v>
      </c>
      <c r="F33" s="20">
        <v>1991</v>
      </c>
      <c r="G33" s="21">
        <f t="shared" si="4"/>
        <v>30</v>
      </c>
      <c r="H33" s="22">
        <v>4</v>
      </c>
      <c r="I33" s="20" t="s">
        <v>36</v>
      </c>
      <c r="J33" s="23">
        <v>10</v>
      </c>
      <c r="K33" s="24" t="s">
        <v>37</v>
      </c>
      <c r="L33" s="25" t="s">
        <v>37</v>
      </c>
      <c r="M33" s="26" t="s">
        <v>124</v>
      </c>
      <c r="N33" s="20"/>
      <c r="O33" s="20"/>
      <c r="P33" s="27">
        <v>0.43190000000000001</v>
      </c>
      <c r="Q33" s="20"/>
      <c r="R33" s="29">
        <v>5</v>
      </c>
      <c r="S33" s="40">
        <v>0.48820000000000002</v>
      </c>
      <c r="T33" s="29"/>
      <c r="U33" s="20">
        <v>1694.3710000000001</v>
      </c>
      <c r="V33" s="27">
        <v>0.53900000000000003</v>
      </c>
      <c r="W33" s="31">
        <v>1</v>
      </c>
      <c r="X33" s="20">
        <v>85.8</v>
      </c>
      <c r="Y33" s="29">
        <v>7</v>
      </c>
      <c r="Z33" s="32" t="s">
        <v>39</v>
      </c>
      <c r="AA33" s="29"/>
      <c r="AB33" s="36">
        <f t="shared" si="1"/>
        <v>27</v>
      </c>
      <c r="AC33" s="37"/>
    </row>
    <row r="34" spans="1:29" s="80" customFormat="1" ht="92.4" x14ac:dyDescent="0.3">
      <c r="A34" s="16">
        <f t="shared" si="5"/>
        <v>30</v>
      </c>
      <c r="B34" s="16">
        <v>30</v>
      </c>
      <c r="C34" s="17">
        <v>44498</v>
      </c>
      <c r="D34" s="75" t="s">
        <v>128</v>
      </c>
      <c r="E34" s="19" t="s">
        <v>50</v>
      </c>
      <c r="F34" s="64">
        <v>1989</v>
      </c>
      <c r="G34" s="21">
        <f>2021-F34</f>
        <v>32</v>
      </c>
      <c r="H34" s="65">
        <v>7</v>
      </c>
      <c r="I34" s="64">
        <v>6</v>
      </c>
      <c r="J34" s="23">
        <v>2</v>
      </c>
      <c r="K34" s="24" t="s">
        <v>37</v>
      </c>
      <c r="L34" s="25" t="s">
        <v>37</v>
      </c>
      <c r="M34" s="26" t="s">
        <v>129</v>
      </c>
      <c r="N34" s="67"/>
      <c r="O34" s="79">
        <v>0.54069999999999996</v>
      </c>
      <c r="P34" s="69">
        <v>0.4778</v>
      </c>
      <c r="Q34" s="64"/>
      <c r="R34" s="29">
        <v>5</v>
      </c>
      <c r="S34" s="43">
        <v>0.59570000000000001</v>
      </c>
      <c r="T34" s="29"/>
      <c r="U34" s="64">
        <v>6053.3450000000003</v>
      </c>
      <c r="V34" s="69">
        <v>0.62980000000000003</v>
      </c>
      <c r="W34" s="70">
        <v>1</v>
      </c>
      <c r="X34" s="71">
        <v>0.879</v>
      </c>
      <c r="Y34" s="72">
        <v>7</v>
      </c>
      <c r="Z34" s="32" t="s">
        <v>39</v>
      </c>
      <c r="AA34" s="72"/>
      <c r="AB34" s="36">
        <f t="shared" si="1"/>
        <v>22</v>
      </c>
      <c r="AC34" s="37"/>
    </row>
    <row r="35" spans="1:29" ht="41.4" x14ac:dyDescent="0.3">
      <c r="A35" s="16">
        <f t="shared" si="5"/>
        <v>31</v>
      </c>
      <c r="B35" s="16">
        <v>37</v>
      </c>
      <c r="C35" s="17">
        <v>44499</v>
      </c>
      <c r="D35" s="38" t="s">
        <v>130</v>
      </c>
      <c r="E35" s="58" t="s">
        <v>131</v>
      </c>
      <c r="F35" s="50">
        <v>1982</v>
      </c>
      <c r="G35" s="21">
        <f>2021-F35</f>
        <v>39</v>
      </c>
      <c r="H35" s="22">
        <v>7</v>
      </c>
      <c r="I35" s="20" t="s">
        <v>36</v>
      </c>
      <c r="J35" s="23">
        <v>10</v>
      </c>
      <c r="K35" s="24" t="s">
        <v>37</v>
      </c>
      <c r="L35" s="42" t="s">
        <v>37</v>
      </c>
      <c r="M35" s="47"/>
      <c r="N35" s="50"/>
      <c r="O35" s="50"/>
      <c r="P35" s="50"/>
      <c r="Q35" s="50"/>
      <c r="R35" s="81"/>
      <c r="S35" s="47"/>
      <c r="T35" s="29"/>
      <c r="U35" s="50"/>
      <c r="V35" s="50"/>
      <c r="W35" s="29"/>
      <c r="X35" s="20"/>
      <c r="Y35" s="29"/>
      <c r="Z35" s="32" t="s">
        <v>39</v>
      </c>
      <c r="AA35" s="29"/>
      <c r="AB35" s="36">
        <f t="shared" si="1"/>
        <v>17</v>
      </c>
      <c r="AC35" s="82" t="s">
        <v>132</v>
      </c>
    </row>
    <row r="36" spans="1:29" x14ac:dyDescent="0.3">
      <c r="A36" s="83"/>
      <c r="B36" s="2"/>
      <c r="C36" s="3"/>
      <c r="D36" s="4"/>
      <c r="E36" s="5"/>
      <c r="F36" s="6"/>
      <c r="G36" s="6"/>
      <c r="H36" s="7"/>
      <c r="I36" s="8"/>
      <c r="J36" s="9"/>
      <c r="K36" s="10"/>
      <c r="L36" s="11"/>
      <c r="M36" s="6"/>
      <c r="N36" s="6"/>
      <c r="O36" s="6"/>
      <c r="P36" s="6"/>
      <c r="Q36" s="6"/>
      <c r="R36" s="12"/>
      <c r="S36" s="6"/>
      <c r="T36" s="12"/>
      <c r="U36" s="6"/>
      <c r="V36" s="6"/>
      <c r="W36" s="9"/>
      <c r="X36" s="13"/>
      <c r="Y36" s="9"/>
      <c r="Z36" s="14"/>
      <c r="AA36" s="9"/>
      <c r="AB36" s="84"/>
      <c r="AC36" s="85"/>
    </row>
  </sheetData>
  <mergeCells count="12">
    <mergeCell ref="AB3:AB4"/>
    <mergeCell ref="AC3:AC4"/>
    <mergeCell ref="A1:AB1"/>
    <mergeCell ref="A2:AB2"/>
    <mergeCell ref="A3:A4"/>
    <mergeCell ref="B3:E3"/>
    <mergeCell ref="F3:H3"/>
    <mergeCell ref="I3:J3"/>
    <mergeCell ref="K3:U3"/>
    <mergeCell ref="V3:W3"/>
    <mergeCell ref="X3:Y3"/>
    <mergeCell ref="Z3:AA3"/>
  </mergeCells>
  <pageMargins left="0.23622047244094491" right="3.937007874015748E-2" top="0.35433070866141736" bottom="0.35433070866141736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МКД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2021-11-30T12:35:57Z</dcterms:created>
  <dcterms:modified xsi:type="dcterms:W3CDTF">2022-08-22T13:50:16Z</dcterms:modified>
</cp:coreProperties>
</file>